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0" windowHeight="11760"/>
  </bookViews>
  <sheets>
    <sheet name="FORMATO RENDICON DE CTAS JULIO" sheetId="1" r:id="rId1"/>
  </sheets>
  <calcPr calcId="162913"/>
</workbook>
</file>

<file path=xl/calcChain.xml><?xml version="1.0" encoding="utf-8"?>
<calcChain xmlns="http://schemas.openxmlformats.org/spreadsheetml/2006/main">
  <c r="H103" i="1" l="1"/>
  <c r="H74" i="1"/>
  <c r="H78" i="1"/>
  <c r="H65" i="1"/>
  <c r="H64" i="1" s="1"/>
  <c r="H87" i="1" l="1"/>
  <c r="H116" i="1"/>
  <c r="K24" i="1"/>
  <c r="J25" i="1"/>
  <c r="H91" i="1" l="1"/>
  <c r="H90" i="1" s="1"/>
  <c r="H113" i="1" l="1"/>
  <c r="H97" i="1"/>
  <c r="H71" i="1"/>
  <c r="H49" i="1"/>
  <c r="H42" i="1"/>
  <c r="F26" i="1"/>
  <c r="H96" i="1" l="1"/>
  <c r="H89" i="1" l="1"/>
  <c r="G124" i="1" s="1"/>
  <c r="G125" i="1" s="1"/>
</calcChain>
</file>

<file path=xl/sharedStrings.xml><?xml version="1.0" encoding="utf-8"?>
<sst xmlns="http://schemas.openxmlformats.org/spreadsheetml/2006/main" count="281" uniqueCount="241">
  <si>
    <t>INFORMACION GENERAL DEL ESTABLECIMIENTO</t>
  </si>
  <si>
    <t>Codigo Dane EE</t>
  </si>
  <si>
    <t>Nombre del Establecimiento Educativo</t>
  </si>
  <si>
    <t xml:space="preserve">Nombre Sede Principal </t>
  </si>
  <si>
    <t>Municipio</t>
  </si>
  <si>
    <t>Localización</t>
  </si>
  <si>
    <t xml:space="preserve">Modalidad </t>
  </si>
  <si>
    <t>DATOS DEL RECTOR (A) DIRECTORA (A) RURAL</t>
  </si>
  <si>
    <t>Nombre</t>
  </si>
  <si>
    <t>Documento de Identidad</t>
  </si>
  <si>
    <t xml:space="preserve">Teléfonos </t>
  </si>
  <si>
    <t>Correo Electronico</t>
  </si>
  <si>
    <t xml:space="preserve">GESTIÒN DIRECTIVA </t>
  </si>
  <si>
    <t xml:space="preserve">Criterio </t>
  </si>
  <si>
    <t>Realizo este tipo de gestión</t>
  </si>
  <si>
    <t>Que se logró?</t>
  </si>
  <si>
    <t>Como se logró?</t>
  </si>
  <si>
    <t>Adelanto gestiones para la consecusión de Computadores, libros, implemetos para laboratorios de Quimica y fisica, insumos agricolas etc etc.</t>
  </si>
  <si>
    <t>Adelanto gestiones para mejorarmientos  en la planta fisica de su Establecimiento Educativo</t>
  </si>
  <si>
    <t>GESTIÒN ACADÉMICA</t>
  </si>
  <si>
    <t xml:space="preserve">Matricula </t>
  </si>
  <si>
    <t xml:space="preserve">Preescolar </t>
  </si>
  <si>
    <t>Primaria</t>
  </si>
  <si>
    <t>Secundaria</t>
  </si>
  <si>
    <t>Media</t>
  </si>
  <si>
    <t>Jovenes y Adultos</t>
  </si>
  <si>
    <t>Total Matricula</t>
  </si>
  <si>
    <t>Comportamiento Actual</t>
  </si>
  <si>
    <t xml:space="preserve">Docentes por Área de Desempeño </t>
  </si>
  <si>
    <t>Areas de Apoyo para Educación Especial</t>
  </si>
  <si>
    <t>Ciencias Naturales Fisica</t>
  </si>
  <si>
    <t>Ciencias Naturales Quimica</t>
  </si>
  <si>
    <t>Ciencias Naturales y Edu. Ambiental</t>
  </si>
  <si>
    <t>Ciencias Sociales</t>
  </si>
  <si>
    <t>Educ. Artistica - Artes Plasticas</t>
  </si>
  <si>
    <t>Educ. Artistica - Danzas</t>
  </si>
  <si>
    <t>Educ. Artistica - Musica</t>
  </si>
  <si>
    <t xml:space="preserve">Educ. Etica y en Valores </t>
  </si>
  <si>
    <t>Educ. Fisica, Recreacion y Deporte</t>
  </si>
  <si>
    <t>Educ. Religiosa</t>
  </si>
  <si>
    <t>Filosofia</t>
  </si>
  <si>
    <t>Humanidades y Lengua Castellana</t>
  </si>
  <si>
    <t>Idioma Extranjero Frances</t>
  </si>
  <si>
    <t>Idioma Extranjero Ingles</t>
  </si>
  <si>
    <t>Matematicas</t>
  </si>
  <si>
    <t>Preescolar</t>
  </si>
  <si>
    <t>Tecnologia de Informatica</t>
  </si>
  <si>
    <t>Total Planta Docente</t>
  </si>
  <si>
    <t>Personal Administrativo</t>
  </si>
  <si>
    <t>Auxiliar Administrativo</t>
  </si>
  <si>
    <t>Celador</t>
  </si>
  <si>
    <t>Profesional Universitario</t>
  </si>
  <si>
    <t>Auxiliar de Salud</t>
  </si>
  <si>
    <t>Conductor Mecanico</t>
  </si>
  <si>
    <t xml:space="preserve">Técnico Operativo </t>
  </si>
  <si>
    <t>Auxiliar de Servicios Generales</t>
  </si>
  <si>
    <t>Operario</t>
  </si>
  <si>
    <t>Secretario</t>
  </si>
  <si>
    <t>Total Planta Administrativos</t>
  </si>
  <si>
    <t>GESTIÓN ADMINISTRATIVA</t>
  </si>
  <si>
    <t>(Aborde en esta gestión los siguientes temas: PEI, gobierno escolar, manual de convivencia, población vulnerable,contratos de arrendamiento, alianzas y convenios)</t>
  </si>
  <si>
    <t>El Establecimiento Educativo cuenta con manual de convivencia escolar?</t>
  </si>
  <si>
    <t>El Establecimiento Educativo cuenta con gobierno escolar?</t>
  </si>
  <si>
    <t>GESTIÒN FINANCIERA</t>
  </si>
  <si>
    <t>Artículo</t>
  </si>
  <si>
    <t>Concepto</t>
  </si>
  <si>
    <t xml:space="preserve">Valor </t>
  </si>
  <si>
    <t xml:space="preserve"> 1. Ingresos</t>
  </si>
  <si>
    <t>1.1</t>
  </si>
  <si>
    <t>INGRESOS OPERACIONALES</t>
  </si>
  <si>
    <t>1.1.1.2</t>
  </si>
  <si>
    <t>Calificaciones Ex alumnos</t>
  </si>
  <si>
    <t>1.1.1.3</t>
  </si>
  <si>
    <t>1.1.2.1</t>
  </si>
  <si>
    <t>Venta de Productos</t>
  </si>
  <si>
    <t>1.1.3</t>
  </si>
  <si>
    <t>INGRESOS POR EXPLOTACIÓN DE BIENES</t>
  </si>
  <si>
    <t>1.1.3.1</t>
  </si>
  <si>
    <t>1.1.3.2</t>
  </si>
  <si>
    <t>TRANSFERENCIAS</t>
  </si>
  <si>
    <t>2.1</t>
  </si>
  <si>
    <t>TRANSFERENCIAS NACIONALES</t>
  </si>
  <si>
    <t>2.2</t>
  </si>
  <si>
    <t>TRANSFERENCIAS DEPARTAMENTALES</t>
  </si>
  <si>
    <t>2.3</t>
  </si>
  <si>
    <t>TRANSFERENCIAS MUNICIPALES</t>
  </si>
  <si>
    <t>RECURSOS DE CAPITAL</t>
  </si>
  <si>
    <t>3.1</t>
  </si>
  <si>
    <t>Recursos del Balance</t>
  </si>
  <si>
    <t>3.1.1</t>
  </si>
  <si>
    <t>Excedentes Financieros</t>
  </si>
  <si>
    <t>3.1.2</t>
  </si>
  <si>
    <t>Excedentes Financieros Convenios</t>
  </si>
  <si>
    <t>3.2</t>
  </si>
  <si>
    <t>Rendimientos Financieros</t>
  </si>
  <si>
    <t>3.2.1</t>
  </si>
  <si>
    <t>Rendimientos Operaciones Financieras</t>
  </si>
  <si>
    <t>3.2.2</t>
  </si>
  <si>
    <t>Rendimientos Operaciones Financieras - Otros</t>
  </si>
  <si>
    <t>3.3</t>
  </si>
  <si>
    <t>Donaciones</t>
  </si>
  <si>
    <t>3.4</t>
  </si>
  <si>
    <t>Otros</t>
  </si>
  <si>
    <t>TOTAL INGRESOS</t>
  </si>
  <si>
    <t>2.  Egresos</t>
  </si>
  <si>
    <t>FUNCIONAMIENTO</t>
  </si>
  <si>
    <t>2.1.1</t>
  </si>
  <si>
    <t>GASTOS DE PERSONAL</t>
  </si>
  <si>
    <t>2.1.1.1</t>
  </si>
  <si>
    <t>SERVICIOS PERSONALES INDIRECTOS</t>
  </si>
  <si>
    <t>2.1.1.1.1</t>
  </si>
  <si>
    <t>Jornales</t>
  </si>
  <si>
    <t>2.1.1.1.2</t>
  </si>
  <si>
    <t>Honorarios</t>
  </si>
  <si>
    <t>2.1.1.1.3</t>
  </si>
  <si>
    <t>Remuneración por servicios técnicos profesionales</t>
  </si>
  <si>
    <t>2.1.1.1.4</t>
  </si>
  <si>
    <t>Horas cátedra para ciclo complementario en Escuelas Normales Superiores</t>
  </si>
  <si>
    <t>2.1.2</t>
  </si>
  <si>
    <t>GASTOS GENERALES</t>
  </si>
  <si>
    <t>2.1.2.1</t>
  </si>
  <si>
    <t>ADQUISICION DE BIENES</t>
  </si>
  <si>
    <t>2.1.2.1.1</t>
  </si>
  <si>
    <t>Compra de Equipos</t>
  </si>
  <si>
    <t>2.1.2.1.2</t>
  </si>
  <si>
    <t>Materiales y Suministros</t>
  </si>
  <si>
    <t>2.1.2.1.3</t>
  </si>
  <si>
    <t>2.1.2.1.4</t>
  </si>
  <si>
    <t>Dotación Institucional de Infraestructura Educativa</t>
  </si>
  <si>
    <t>2.1.2.1.5</t>
  </si>
  <si>
    <t>2.1.2.2</t>
  </si>
  <si>
    <t>ADQUISICION DE SERVICIOS</t>
  </si>
  <si>
    <t>2.1.2.2.1</t>
  </si>
  <si>
    <t>2.1.2.2.2</t>
  </si>
  <si>
    <t>Mantenimiento de Infraestructura Educativa</t>
  </si>
  <si>
    <t>2.1.2.2.3</t>
  </si>
  <si>
    <t>Impresos y Publicaciones</t>
  </si>
  <si>
    <t>2.1.2.2.5</t>
  </si>
  <si>
    <t>Comunicaciones y Transporte</t>
  </si>
  <si>
    <t>2.1.2.2.6</t>
  </si>
  <si>
    <t>Seguros y pólizas</t>
  </si>
  <si>
    <t>2.1.2.2.8</t>
  </si>
  <si>
    <t>Participación en Actividades Deportivas, Científicas y Culturales</t>
  </si>
  <si>
    <t>2.1.2.2.9</t>
  </si>
  <si>
    <t>Acciones de Mejoramiento a la Gestión Escolar y Académica</t>
  </si>
  <si>
    <t>2.1.2.3</t>
  </si>
  <si>
    <t>OTROS GASTOS GENERALES</t>
  </si>
  <si>
    <t>2.1.2.3.1</t>
  </si>
  <si>
    <t>Comisiones y Gastos Bancarios</t>
  </si>
  <si>
    <t>2.1.2.3.2</t>
  </si>
  <si>
    <t>Impuestos, tasas y multas</t>
  </si>
  <si>
    <t>INVERSIÓN</t>
  </si>
  <si>
    <t>3.5</t>
  </si>
  <si>
    <t>3.6</t>
  </si>
  <si>
    <t>TOTAL EGRESOS</t>
  </si>
  <si>
    <t>SALDO A LA FECHA</t>
  </si>
  <si>
    <t xml:space="preserve">GESTIÓN DE INFRAESTRUCTURA EDUCATIVA </t>
  </si>
  <si>
    <t>Nombre del Proyecto</t>
  </si>
  <si>
    <t>Fuente de Recursos</t>
  </si>
  <si>
    <t>Alcance</t>
  </si>
  <si>
    <t>Estado</t>
  </si>
  <si>
    <t xml:space="preserve">Cuantía </t>
  </si>
  <si>
    <t>GESTIÓN COMUNITARIO</t>
  </si>
  <si>
    <t>(Aborde en esta gestión los siguientes temas: proyectos sociales y comunitarios, asociación de padres de  familia, escuela de padres)</t>
  </si>
  <si>
    <t>Adelantó gestiones para la implementación de Proyectos sociales y comunitarios en su Establecimiento Educativo?</t>
  </si>
  <si>
    <t>En su Establecimiento Educativo esta conformada y en funcionamiento la escuela de padres?</t>
  </si>
  <si>
    <t>% Según comportamiento</t>
  </si>
  <si>
    <r>
      <t xml:space="preserve">FORMATO DE RENDICION DE CUENTAS DE ESTABLECIMIENTOS EDUCACTIVOS                                                 </t>
    </r>
    <r>
      <rPr>
        <b/>
        <sz val="10"/>
        <color indexed="8"/>
        <rFont val="Arial"/>
        <family val="2"/>
      </rPr>
      <t>SECRETARIA DE EDUCACION MUNICIPAL DE YUMBO.</t>
    </r>
  </si>
  <si>
    <t>(Aborde en este espacio las gestiones que como Rector o Director del E.E. a realizado para el buen funcionamiento de su I.E Eje: gestiones para conseguir convenios, mejorar la planta fisica, Tramites efectuados ante las diferentes entidades para conseguir implementos tales como Computadores, libros, implemetos para laboratorios de Quimica y fisica, insumos agricolas etc etc.)</t>
  </si>
  <si>
    <t xml:space="preserve">Adelanto gestiones para la suscripción de convenio insterinstitucional </t>
  </si>
  <si>
    <t>(Aborde en este espacio las gestiones que como Rector o Director del E.E. a realizado para mejorar la parte academica de su I.E jornadas de estudios, computador por estudiantes, % de estudiantes con acceso a internet, sistema institucional de evaluación.</t>
  </si>
  <si>
    <t>El Establecimiento Educativo implementa alguna estrategias de permanencia?</t>
  </si>
  <si>
    <t>Resultados Pruebas Saber 11</t>
  </si>
  <si>
    <t>Adelanta estrategías para el mejoramiento de los resultados de las pruebas SABER 11 en su Establecimiento Educativo?</t>
  </si>
  <si>
    <t>El Establecimiento Educativo tiene contrato de arrendamiento o concesion?</t>
  </si>
  <si>
    <t>El Establecimiento Educativo tiene Alianzas y/o Convenios?</t>
  </si>
  <si>
    <t xml:space="preserve">Otros Cobros Ex alumnos </t>
  </si>
  <si>
    <t>SI</t>
  </si>
  <si>
    <t>Aumento</t>
  </si>
  <si>
    <t>Sostener la matricula e incrementarla levemente</t>
  </si>
  <si>
    <t>A través de jornadas de trabajo con la participación de todos los actores educativos, con el apoyo y aval del Consejo Directivo.            Divulgación a toda la comunidad educativa para apropiación del mismo.</t>
  </si>
  <si>
    <t>YUMBO</t>
  </si>
  <si>
    <t>VALLE</t>
  </si>
  <si>
    <t>176892000213</t>
  </si>
  <si>
    <t>FORMAL</t>
  </si>
  <si>
    <t>(Aborde en este espacio la información de los forndos de servicios Educativos e  ingresos por otros conceptos )</t>
  </si>
  <si>
    <t>Incluir las rutas de atención y hacer uso de ellas</t>
  </si>
  <si>
    <t>La conformación del Gobierno Escolar para la vigencia y capacitación de todos los órganos de representación Institucional.</t>
  </si>
  <si>
    <t>Mediante la convocatoria a cada estamento en los términos y condiciones fijados por la norma y a través de jornadas de capacitación con los miembros de cada òrgano colegiado.</t>
  </si>
  <si>
    <t>1. Brindando la disponibilidad en la Institución para recibir el programa, ofrecer los espacios y acompañar el proceso como tal.                         2. Generando ambientes de apertura para recibir el programa.                                                Mediante solicitud del colectivo docente y de los maestros del área en propiedad.</t>
  </si>
  <si>
    <t xml:space="preserve">1. Talleres, convivencias y orientación para los estudiantes y padres de familia  en los temas de educación para la sexualidad, prevención del abuso sexual  y del consumo de sustancias psicoactivas y en derechos humanos.               </t>
  </si>
  <si>
    <t>Asambleas para la conformación y reuniones para legalización y programación de actividades. Intereses y necesidades del diario vivir e institucionales.</t>
  </si>
  <si>
    <t>Se redefinió el proyecto para escuela de familia haciéndola atractiva para lograr una mayor participación.</t>
  </si>
  <si>
    <t>concesion tiendaescolar</t>
  </si>
  <si>
    <t>Adelantando espacios de convencimiento para evitar la deserción. Sustituyendo cada estudiante retirado por cambio de domicilio u otras razones.</t>
  </si>
  <si>
    <t>B</t>
  </si>
  <si>
    <t>INSTITUCIÓN EDUCATIVA POLICARPA SALAVARRIETA</t>
  </si>
  <si>
    <t>POLICARPA SALAVARRIETA</t>
  </si>
  <si>
    <t>GIOVANNA PEÑA MILLAN</t>
  </si>
  <si>
    <t>policarpayumbo@gmail.com</t>
  </si>
  <si>
    <t>Inclusión en obras de inversión de infraestructura de la SEMY</t>
  </si>
  <si>
    <t>NO</t>
  </si>
  <si>
    <t>1,1,2,1</t>
  </si>
  <si>
    <t>NO TRIBUTARIOS</t>
  </si>
  <si>
    <t>1,1,2,1-1</t>
  </si>
  <si>
    <t>Certificación   y constancias Ex alumnos</t>
  </si>
  <si>
    <t>1,1,2-2</t>
  </si>
  <si>
    <t>OTROS INGRESOS NO TRIBUTARIOS</t>
  </si>
  <si>
    <t>Otros Ingresos proyectos productivos</t>
  </si>
  <si>
    <t>Materia Didactico</t>
  </si>
  <si>
    <t>Servicios publicos</t>
  </si>
  <si>
    <t>Mantenimiento de maquinaria y equipo</t>
  </si>
  <si>
    <t>2,1,2,2-7</t>
  </si>
  <si>
    <t>Comisiones bancarias</t>
  </si>
  <si>
    <t>2.1.2.2.10</t>
  </si>
  <si>
    <t>Proyecto estilos de vida saludable</t>
  </si>
  <si>
    <t>Proyecto calidad y eficiencia</t>
  </si>
  <si>
    <t>Proyecto Ambiental</t>
  </si>
  <si>
    <t>Proyecto Aprovechamiento de tiempo libre</t>
  </si>
  <si>
    <t>Proyecto movilidad y prevención del riesgo</t>
  </si>
  <si>
    <t>3.7</t>
  </si>
  <si>
    <t>Proyecto emprendimiento</t>
  </si>
  <si>
    <t>Aun no se han realizado compras.</t>
  </si>
  <si>
    <t>se lo logro convenio institucional con programa ondas</t>
  </si>
  <si>
    <t xml:space="preserve">presentando la nueva propuesta a la universidad del Valle </t>
  </si>
  <si>
    <t>Con la presentación de necesidades y el apoyo de las juntas de accion comunal con mano de obra para reparaciones locativas.</t>
  </si>
  <si>
    <t>2. Revision e implementacion de politicas para MIPG</t>
  </si>
  <si>
    <t>3. Motivación y participacion de la feria de ciencia y tecnologia de la universidad del valle</t>
  </si>
  <si>
    <t>1. Apoyo para desarrollo de proyectos productivos</t>
  </si>
  <si>
    <t>Mejorarlos resultados en el ISCE 2018 para Basica Secundaria y Media</t>
  </si>
  <si>
    <t>Participando de las estrategias PTA , uso de plataformas virtuales y trabajo en comunidades de aprendizaje de los docentes</t>
  </si>
  <si>
    <t xml:space="preserve">El Proyecto Educativo Institucional se encuentra  actualizado en cada una de las áreas de gestión.                                                                                                                                                                                                                                                   El Plan de Mejoramiento Institucional se definió para la vigencia 2017-2020, de acuerdo a los resultados de la autoevaluación Institucional y  la planeación estratégica.             El Manual de Convivencia  se entrego uno por estudiantes y se realizo el proceso de socializacion con estudiantes y padres de familia.                                                                                                   Inicio de la implementación de la política Institucional para la atención a la población vulnerable, activación de rutas para la garantía y protección de los derechos humanos y uso de protocolo.                                                                </t>
  </si>
  <si>
    <t xml:space="preserve">Alianzas con el Instituto Municipal de Cultura :                                            1. Monitor de Danza.                                         2. Monitor en el área de danza folklorica colombiana.                                         3. Dapa Viva.                                          4. Imderty.                                 5.Convenio con el Instituto para el Deporte y la Recreación en el Municipio de Yumbo (IMDERTY), para los monitores en el érea de educación física en primaria.                                6.convenio con la fundacion catolica caja del amor.                                     7.Auxiliar para biblioteca escolar.                        </t>
  </si>
  <si>
    <t>1. A través del acompañamiento de la Secretaría de Salud con un Psicólogo.                              2.Acompañamineto de un Psicologo caja del amor.                                                             3. Mediante talleres a padres de familia y/o cuidadores para la orientación en la formación de los niños, prevencion de abuso en menores acompañamineto caja del amor</t>
  </si>
  <si>
    <t>Participación y compromiso del concejo de padres.</t>
  </si>
  <si>
    <t>Conformacion concejo de padres</t>
  </si>
  <si>
    <t xml:space="preserve">Con la particiación de los estamentos de la comunidad, apoyo del orientadora escolar fundacion caja del amor </t>
  </si>
  <si>
    <t>Media Tecnica</t>
  </si>
  <si>
    <t xml:space="preserve"> </t>
  </si>
  <si>
    <t>Proyecto futuro con afroindustria</t>
  </si>
  <si>
    <t>Otras adquisiciones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</si>
</sst>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_-&quot;$&quot;* #,##0.00_-;\-&quot;$&quot;* #,##0.00_-;_-&quot;$&quot;* &quot;-&quot;??_-;_-@_-"/>
    <numFmt numFmtId="166" formatCode="&quot;$&quot;\ #,##0"/>
  </numFmts>
  <fonts count="15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</font>
    <font>
      <b/>
      <sz val="10"/>
      <name val="Calibri"/>
      <family val="2"/>
      <scheme val="minor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4" tint="-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4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4" tint="-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theme="4" tint="-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4" tint="-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4" tint="-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4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4" tint="-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4" tint="-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4" tint="-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theme="4" tint="-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4" tint="-0.499984740745262"/>
      </left>
      <right style="thin">
        <color theme="1" tint="0.499984740745262"/>
      </right>
      <top style="thin">
        <color theme="1" tint="0.499984740745262"/>
      </top>
      <bottom style="medium">
        <color theme="4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4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4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/>
      <right/>
      <top style="medium">
        <color theme="4" tint="-0.499984740745262"/>
      </top>
      <bottom style="medium">
        <color theme="1" tint="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1" tint="0.499984740745262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21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5" fillId="6" borderId="0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8" fillId="6" borderId="0" xfId="0" applyFont="1" applyFill="1" applyBorder="1" applyAlignment="1">
      <alignment horizontal="left" vertical="center"/>
    </xf>
    <xf numFmtId="0" fontId="8" fillId="6" borderId="7" xfId="0" applyFont="1" applyFill="1" applyBorder="1" applyAlignment="1">
      <alignment horizontal="right" vertical="center"/>
    </xf>
    <xf numFmtId="0" fontId="5" fillId="7" borderId="4" xfId="0" applyFont="1" applyFill="1" applyBorder="1" applyAlignment="1">
      <alignment horizontal="center" vertical="center" wrapText="1"/>
    </xf>
    <xf numFmtId="164" fontId="8" fillId="0" borderId="4" xfId="1" applyFont="1" applyBorder="1" applyAlignment="1">
      <alignment horizontal="right" vertical="center" wrapText="1"/>
    </xf>
    <xf numFmtId="0" fontId="8" fillId="0" borderId="6" xfId="0" applyFont="1" applyBorder="1" applyAlignment="1">
      <alignment horizontal="justify" vertical="center" wrapText="1"/>
    </xf>
    <xf numFmtId="164" fontId="8" fillId="0" borderId="7" xfId="1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0" fontId="0" fillId="0" borderId="9" xfId="0" applyBorder="1" applyAlignment="1"/>
    <xf numFmtId="3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166" fontId="0" fillId="0" borderId="0" xfId="0" applyNumberFormat="1"/>
    <xf numFmtId="0" fontId="13" fillId="0" borderId="0" xfId="0" applyFont="1" applyProtection="1">
      <protection locked="0"/>
    </xf>
    <xf numFmtId="0" fontId="8" fillId="6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9" fontId="8" fillId="6" borderId="4" xfId="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right" vertical="center" wrapText="1"/>
    </xf>
    <xf numFmtId="0" fontId="9" fillId="9" borderId="1" xfId="0" applyFont="1" applyFill="1" applyBorder="1" applyAlignment="1">
      <alignment horizontal="right" vertical="center" wrapText="1"/>
    </xf>
    <xf numFmtId="166" fontId="5" fillId="9" borderId="4" xfId="0" applyNumberFormat="1" applyFont="1" applyFill="1" applyBorder="1" applyAlignment="1">
      <alignment horizontal="right" vertical="center"/>
    </xf>
    <xf numFmtId="0" fontId="2" fillId="9" borderId="1" xfId="0" applyFont="1" applyFill="1" applyBorder="1" applyAlignment="1">
      <alignment horizontal="right" vertical="center" wrapText="1"/>
    </xf>
    <xf numFmtId="166" fontId="3" fillId="9" borderId="4" xfId="0" applyNumberFormat="1" applyFont="1" applyFill="1" applyBorder="1" applyAlignment="1">
      <alignment horizontal="right" vertical="center"/>
    </xf>
    <xf numFmtId="0" fontId="10" fillId="9" borderId="1" xfId="0" applyFont="1" applyFill="1" applyBorder="1" applyAlignment="1">
      <alignment horizontal="right" vertical="center"/>
    </xf>
    <xf numFmtId="166" fontId="8" fillId="9" borderId="4" xfId="3" applyNumberFormat="1" applyFont="1" applyFill="1" applyBorder="1" applyAlignment="1">
      <alignment horizontal="right" vertical="center"/>
    </xf>
    <xf numFmtId="0" fontId="9" fillId="9" borderId="1" xfId="0" applyFont="1" applyFill="1" applyBorder="1" applyAlignment="1">
      <alignment horizontal="right" vertical="center"/>
    </xf>
    <xf numFmtId="166" fontId="5" fillId="9" borderId="4" xfId="3" applyNumberFormat="1" applyFont="1" applyFill="1" applyBorder="1" applyAlignment="1">
      <alignment horizontal="right" vertical="center"/>
    </xf>
    <xf numFmtId="166" fontId="5" fillId="9" borderId="4" xfId="0" applyNumberFormat="1" applyFont="1" applyFill="1" applyBorder="1" applyAlignment="1">
      <alignment horizontal="right" vertical="center" wrapText="1"/>
    </xf>
    <xf numFmtId="0" fontId="10" fillId="9" borderId="1" xfId="0" applyFont="1" applyFill="1" applyBorder="1" applyAlignment="1">
      <alignment horizontal="right" vertical="center" wrapText="1"/>
    </xf>
    <xf numFmtId="166" fontId="8" fillId="9" borderId="4" xfId="0" applyNumberFormat="1" applyFont="1" applyFill="1" applyBorder="1" applyAlignment="1">
      <alignment horizontal="right" vertical="center"/>
    </xf>
    <xf numFmtId="0" fontId="9" fillId="9" borderId="1" xfId="0" applyFont="1" applyFill="1" applyBorder="1" applyAlignment="1">
      <alignment horizontal="right" wrapText="1"/>
    </xf>
    <xf numFmtId="166" fontId="5" fillId="9" borderId="4" xfId="0" applyNumberFormat="1" applyFont="1" applyFill="1" applyBorder="1" applyAlignment="1">
      <alignment horizontal="right"/>
    </xf>
    <xf numFmtId="166" fontId="5" fillId="9" borderId="4" xfId="0" quotePrefix="1" applyNumberFormat="1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justify" vertical="center" wrapText="1"/>
    </xf>
    <xf numFmtId="0" fontId="8" fillId="7" borderId="1" xfId="0" applyFont="1" applyFill="1" applyBorder="1" applyAlignment="1">
      <alignment horizontal="justify" vertical="center" wrapText="1"/>
    </xf>
    <xf numFmtId="0" fontId="8" fillId="7" borderId="4" xfId="0" applyFont="1" applyFill="1" applyBorder="1" applyAlignment="1">
      <alignment horizontal="justify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12" fillId="0" borderId="2" xfId="5" applyNumberFormat="1" applyBorder="1" applyAlignment="1" applyProtection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6" borderId="3" xfId="0" applyFont="1" applyFill="1" applyBorder="1" applyAlignment="1">
      <alignment horizontal="justify" vertical="center" wrapText="1"/>
    </xf>
    <xf numFmtId="0" fontId="8" fillId="6" borderId="1" xfId="0" applyFont="1" applyFill="1" applyBorder="1" applyAlignment="1">
      <alignment horizontal="justify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6" borderId="18" xfId="0" applyFont="1" applyFill="1" applyBorder="1" applyAlignment="1">
      <alignment horizontal="justify" vertical="center" wrapText="1"/>
    </xf>
    <xf numFmtId="0" fontId="8" fillId="6" borderId="2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wrapText="1"/>
    </xf>
    <xf numFmtId="0" fontId="5" fillId="0" borderId="14" xfId="0" applyFont="1" applyFill="1" applyBorder="1" applyAlignment="1">
      <alignment horizontal="justify" wrapText="1"/>
    </xf>
    <xf numFmtId="0" fontId="5" fillId="0" borderId="15" xfId="0" applyFont="1" applyFill="1" applyBorder="1" applyAlignment="1">
      <alignment horizontal="justify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horizontal="justify" vertical="center" wrapText="1"/>
    </xf>
    <xf numFmtId="0" fontId="8" fillId="6" borderId="17" xfId="0" applyFont="1" applyFill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left" vertical="center" wrapText="1"/>
    </xf>
    <xf numFmtId="0" fontId="8" fillId="6" borderId="14" xfId="0" applyFont="1" applyFill="1" applyBorder="1" applyAlignment="1">
      <alignment horizontal="left" vertical="center" wrapText="1"/>
    </xf>
    <xf numFmtId="0" fontId="8" fillId="6" borderId="15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5" fillId="0" borderId="15" xfId="0" applyFont="1" applyBorder="1" applyAlignment="1">
      <alignment horizontal="lef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left" vertical="center"/>
    </xf>
    <xf numFmtId="0" fontId="8" fillId="6" borderId="14" xfId="0" applyFont="1" applyFill="1" applyBorder="1" applyAlignment="1">
      <alignment horizontal="left" vertical="center"/>
    </xf>
    <xf numFmtId="0" fontId="8" fillId="6" borderId="15" xfId="0" applyFont="1" applyFill="1" applyBorder="1" applyAlignment="1">
      <alignment horizontal="left" vertical="center"/>
    </xf>
    <xf numFmtId="1" fontId="5" fillId="0" borderId="3" xfId="2" applyNumberFormat="1" applyFont="1" applyFill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1" fontId="5" fillId="0" borderId="4" xfId="2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justify" vertical="center" wrapText="1"/>
    </xf>
    <xf numFmtId="0" fontId="8" fillId="0" borderId="14" xfId="0" applyFont="1" applyFill="1" applyBorder="1" applyAlignment="1">
      <alignment horizontal="justify" vertical="center" wrapText="1"/>
    </xf>
    <xf numFmtId="0" fontId="8" fillId="0" borderId="17" xfId="0" applyFont="1" applyFill="1" applyBorder="1" applyAlignment="1">
      <alignment horizontal="justify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" fontId="5" fillId="0" borderId="18" xfId="2" applyNumberFormat="1" applyFont="1" applyFill="1" applyBorder="1" applyAlignment="1">
      <alignment horizontal="center" vertical="center" wrapText="1"/>
    </xf>
    <xf numFmtId="1" fontId="5" fillId="0" borderId="2" xfId="2" applyNumberFormat="1" applyFont="1" applyFill="1" applyBorder="1" applyAlignment="1">
      <alignment horizontal="center" vertical="center" wrapText="1"/>
    </xf>
    <xf numFmtId="1" fontId="5" fillId="0" borderId="6" xfId="2" applyNumberFormat="1" applyFont="1" applyFill="1" applyBorder="1" applyAlignment="1">
      <alignment horizontal="center" vertical="center" wrapText="1"/>
    </xf>
    <xf numFmtId="1" fontId="5" fillId="0" borderId="0" xfId="2" applyNumberFormat="1" applyFont="1" applyFill="1" applyBorder="1" applyAlignment="1">
      <alignment horizontal="center" vertical="center" wrapText="1"/>
    </xf>
    <xf numFmtId="1" fontId="5" fillId="0" borderId="7" xfId="2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9" borderId="16" xfId="0" applyFont="1" applyFill="1" applyBorder="1" applyAlignment="1">
      <alignment horizontal="left" vertical="center" wrapText="1"/>
    </xf>
    <xf numFmtId="0" fontId="9" fillId="9" borderId="14" xfId="0" applyFont="1" applyFill="1" applyBorder="1" applyAlignment="1">
      <alignment horizontal="left" vertical="center" wrapText="1"/>
    </xf>
    <xf numFmtId="0" fontId="9" fillId="9" borderId="17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22" xfId="0" applyFont="1" applyFill="1" applyBorder="1" applyAlignment="1">
      <alignment horizontal="center" vertical="center"/>
    </xf>
    <xf numFmtId="0" fontId="0" fillId="9" borderId="23" xfId="0" applyFill="1" applyBorder="1"/>
    <xf numFmtId="0" fontId="0" fillId="9" borderId="24" xfId="0" applyFill="1" applyBorder="1"/>
    <xf numFmtId="0" fontId="0" fillId="9" borderId="6" xfId="0" applyFill="1" applyBorder="1"/>
    <xf numFmtId="0" fontId="0" fillId="9" borderId="0" xfId="0" applyFill="1" applyBorder="1"/>
    <xf numFmtId="0" fontId="0" fillId="9" borderId="25" xfId="0" applyFill="1" applyBorder="1"/>
    <xf numFmtId="0" fontId="0" fillId="9" borderId="26" xfId="0" applyFill="1" applyBorder="1"/>
    <xf numFmtId="0" fontId="0" fillId="9" borderId="27" xfId="0" applyFill="1" applyBorder="1"/>
    <xf numFmtId="0" fontId="0" fillId="9" borderId="28" xfId="0" applyFill="1" applyBorder="1"/>
    <xf numFmtId="0" fontId="10" fillId="9" borderId="16" xfId="0" applyFont="1" applyFill="1" applyBorder="1" applyAlignment="1">
      <alignment horizontal="left" vertical="center" wrapText="1"/>
    </xf>
    <xf numFmtId="0" fontId="10" fillId="9" borderId="14" xfId="0" applyFont="1" applyFill="1" applyBorder="1" applyAlignment="1">
      <alignment horizontal="left" vertical="center" wrapText="1"/>
    </xf>
    <xf numFmtId="0" fontId="10" fillId="9" borderId="17" xfId="0" applyFont="1" applyFill="1" applyBorder="1" applyAlignment="1">
      <alignment horizontal="left" vertical="center" wrapText="1"/>
    </xf>
    <xf numFmtId="0" fontId="10" fillId="9" borderId="16" xfId="0" applyFont="1" applyFill="1" applyBorder="1" applyAlignment="1">
      <alignment horizontal="left" vertical="center"/>
    </xf>
    <xf numFmtId="0" fontId="10" fillId="9" borderId="14" xfId="0" applyFont="1" applyFill="1" applyBorder="1" applyAlignment="1">
      <alignment horizontal="left" vertical="center"/>
    </xf>
    <xf numFmtId="0" fontId="10" fillId="9" borderId="17" xfId="0" applyFont="1" applyFill="1" applyBorder="1" applyAlignment="1">
      <alignment horizontal="left" vertical="center"/>
    </xf>
    <xf numFmtId="0" fontId="9" fillId="9" borderId="16" xfId="0" applyFont="1" applyFill="1" applyBorder="1" applyAlignment="1">
      <alignment horizontal="left" wrapText="1"/>
    </xf>
    <xf numFmtId="0" fontId="9" fillId="9" borderId="14" xfId="0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5" fillId="9" borderId="23" xfId="0" applyFont="1" applyFill="1" applyBorder="1" applyAlignment="1">
      <alignment horizontal="center" vertical="center"/>
    </xf>
    <xf numFmtId="0" fontId="5" fillId="9" borderId="24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0" fontId="5" fillId="9" borderId="0" xfId="0" applyFont="1" applyFill="1" applyBorder="1" applyAlignment="1">
      <alignment horizontal="center" vertical="center"/>
    </xf>
    <xf numFmtId="0" fontId="5" fillId="9" borderId="25" xfId="0" applyFont="1" applyFill="1" applyBorder="1" applyAlignment="1">
      <alignment horizontal="center" vertical="center"/>
    </xf>
    <xf numFmtId="0" fontId="5" fillId="9" borderId="26" xfId="0" applyFont="1" applyFill="1" applyBorder="1" applyAlignment="1">
      <alignment horizontal="center" vertical="center"/>
    </xf>
    <xf numFmtId="0" fontId="5" fillId="9" borderId="27" xfId="0" applyFont="1" applyFill="1" applyBorder="1" applyAlignment="1">
      <alignment horizontal="center" vertical="center"/>
    </xf>
    <xf numFmtId="0" fontId="5" fillId="9" borderId="28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left" vertical="center" wrapText="1"/>
    </xf>
    <xf numFmtId="0" fontId="2" fillId="9" borderId="14" xfId="0" applyFont="1" applyFill="1" applyBorder="1" applyAlignment="1">
      <alignment horizontal="left" vertical="center" wrapText="1"/>
    </xf>
    <xf numFmtId="0" fontId="2" fillId="9" borderId="17" xfId="0" applyFont="1" applyFill="1" applyBorder="1" applyAlignment="1">
      <alignment horizontal="left" vertical="center" wrapText="1"/>
    </xf>
    <xf numFmtId="0" fontId="5" fillId="9" borderId="16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166" fontId="5" fillId="9" borderId="16" xfId="0" applyNumberFormat="1" applyFont="1" applyFill="1" applyBorder="1" applyAlignment="1">
      <alignment horizontal="right" vertical="center" wrapText="1"/>
    </xf>
    <xf numFmtId="166" fontId="5" fillId="9" borderId="15" xfId="0" applyNumberFormat="1" applyFont="1" applyFill="1" applyBorder="1" applyAlignment="1">
      <alignment horizontal="right" vertical="center" wrapText="1"/>
    </xf>
    <xf numFmtId="0" fontId="8" fillId="0" borderId="30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5" fillId="9" borderId="18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166" fontId="5" fillId="9" borderId="2" xfId="0" applyNumberFormat="1" applyFont="1" applyFill="1" applyBorder="1" applyAlignment="1">
      <alignment horizontal="right" vertical="center" wrapText="1"/>
    </xf>
    <xf numFmtId="0" fontId="5" fillId="9" borderId="5" xfId="0" applyFont="1" applyFill="1" applyBorder="1" applyAlignment="1">
      <alignment horizontal="right" vertical="center" wrapText="1"/>
    </xf>
  </cellXfs>
  <cellStyles count="6">
    <cellStyle name="Hipervínculo" xfId="5" builtinId="8"/>
    <cellStyle name="Millares" xfId="1" builtinId="3"/>
    <cellStyle name="Millares 2 2" xfId="2"/>
    <cellStyle name="Moneda" xfId="3" builtinId="4"/>
    <cellStyle name="Normal" xfId="0" builtinId="0"/>
    <cellStyle name="Porcentaje" xfId="4" builtinId="5"/>
  </cellStyles>
  <dxfs count="6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696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1</xdr:col>
      <xdr:colOff>729615</xdr:colOff>
      <xdr:row>14</xdr:row>
      <xdr:rowOff>0</xdr:rowOff>
    </xdr:from>
    <xdr:ext cx="165621" cy="272119"/>
    <xdr:sp macro="" textlink="">
      <xdr:nvSpPr>
        <xdr:cNvPr id="697" name="CuadroTexto 696"/>
        <xdr:cNvSpPr txBox="1"/>
      </xdr:nvSpPr>
      <xdr:spPr>
        <a:xfrm>
          <a:off x="2451735" y="525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698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699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700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701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702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703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704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705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706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707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708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709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710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711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712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713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714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715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16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1</xdr:col>
      <xdr:colOff>729615</xdr:colOff>
      <xdr:row>26</xdr:row>
      <xdr:rowOff>0</xdr:rowOff>
    </xdr:from>
    <xdr:ext cx="165621" cy="272119"/>
    <xdr:sp macro="" textlink="">
      <xdr:nvSpPr>
        <xdr:cNvPr id="717" name="CuadroTexto 2"/>
        <xdr:cNvSpPr txBox="1"/>
      </xdr:nvSpPr>
      <xdr:spPr>
        <a:xfrm>
          <a:off x="2451735" y="1358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18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19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20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21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22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23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24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25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26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27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28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29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30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31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32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33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34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35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36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1</xdr:col>
      <xdr:colOff>729615</xdr:colOff>
      <xdr:row>31</xdr:row>
      <xdr:rowOff>0</xdr:rowOff>
    </xdr:from>
    <xdr:ext cx="165621" cy="272119"/>
    <xdr:sp macro="" textlink="">
      <xdr:nvSpPr>
        <xdr:cNvPr id="737" name="CuadroTexto 2"/>
        <xdr:cNvSpPr txBox="1"/>
      </xdr:nvSpPr>
      <xdr:spPr>
        <a:xfrm>
          <a:off x="2451735" y="1512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38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39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40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41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42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43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44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45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46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47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48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49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50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51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52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53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54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55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56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1</xdr:col>
      <xdr:colOff>729615</xdr:colOff>
      <xdr:row>26</xdr:row>
      <xdr:rowOff>0</xdr:rowOff>
    </xdr:from>
    <xdr:ext cx="165621" cy="272119"/>
    <xdr:sp macro="" textlink="">
      <xdr:nvSpPr>
        <xdr:cNvPr id="757" name="CuadroTexto 2"/>
        <xdr:cNvSpPr txBox="1"/>
      </xdr:nvSpPr>
      <xdr:spPr>
        <a:xfrm>
          <a:off x="2451735" y="13582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58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59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60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61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62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63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64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65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66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67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68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69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70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71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72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73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74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775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76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1</xdr:col>
      <xdr:colOff>729615</xdr:colOff>
      <xdr:row>31</xdr:row>
      <xdr:rowOff>0</xdr:rowOff>
    </xdr:from>
    <xdr:ext cx="165621" cy="272119"/>
    <xdr:sp macro="" textlink="">
      <xdr:nvSpPr>
        <xdr:cNvPr id="777" name="CuadroTexto 2"/>
        <xdr:cNvSpPr txBox="1"/>
      </xdr:nvSpPr>
      <xdr:spPr>
        <a:xfrm>
          <a:off x="2451735" y="15125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78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79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80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81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82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83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84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85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86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87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88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89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90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91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92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93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94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795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53</xdr:row>
      <xdr:rowOff>0</xdr:rowOff>
    </xdr:from>
    <xdr:ext cx="198882" cy="270243"/>
    <xdr:sp macro="" textlink="">
      <xdr:nvSpPr>
        <xdr:cNvPr id="796" name="CuadroTexto 2"/>
        <xdr:cNvSpPr txBox="1"/>
      </xdr:nvSpPr>
      <xdr:spPr>
        <a:xfrm>
          <a:off x="8258175" y="2680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1</xdr:col>
      <xdr:colOff>729615</xdr:colOff>
      <xdr:row>53</xdr:row>
      <xdr:rowOff>0</xdr:rowOff>
    </xdr:from>
    <xdr:ext cx="165621" cy="272119"/>
    <xdr:sp macro="" textlink="">
      <xdr:nvSpPr>
        <xdr:cNvPr id="797" name="CuadroTexto 2"/>
        <xdr:cNvSpPr txBox="1"/>
      </xdr:nvSpPr>
      <xdr:spPr>
        <a:xfrm>
          <a:off x="2451735" y="25126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53</xdr:row>
      <xdr:rowOff>0</xdr:rowOff>
    </xdr:from>
    <xdr:ext cx="198882" cy="270243"/>
    <xdr:sp macro="" textlink="">
      <xdr:nvSpPr>
        <xdr:cNvPr id="798" name="CuadroTexto 2"/>
        <xdr:cNvSpPr txBox="1"/>
      </xdr:nvSpPr>
      <xdr:spPr>
        <a:xfrm>
          <a:off x="8258175" y="2680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53</xdr:row>
      <xdr:rowOff>0</xdr:rowOff>
    </xdr:from>
    <xdr:ext cx="198882" cy="270243"/>
    <xdr:sp macro="" textlink="">
      <xdr:nvSpPr>
        <xdr:cNvPr id="799" name="CuadroTexto 2"/>
        <xdr:cNvSpPr txBox="1"/>
      </xdr:nvSpPr>
      <xdr:spPr>
        <a:xfrm>
          <a:off x="8258175" y="2680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53</xdr:row>
      <xdr:rowOff>0</xdr:rowOff>
    </xdr:from>
    <xdr:ext cx="198882" cy="270243"/>
    <xdr:sp macro="" textlink="">
      <xdr:nvSpPr>
        <xdr:cNvPr id="800" name="CuadroTexto 2"/>
        <xdr:cNvSpPr txBox="1"/>
      </xdr:nvSpPr>
      <xdr:spPr>
        <a:xfrm>
          <a:off x="8258175" y="2680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53</xdr:row>
      <xdr:rowOff>0</xdr:rowOff>
    </xdr:from>
    <xdr:ext cx="198882" cy="270243"/>
    <xdr:sp macro="" textlink="">
      <xdr:nvSpPr>
        <xdr:cNvPr id="801" name="CuadroTexto 2"/>
        <xdr:cNvSpPr txBox="1"/>
      </xdr:nvSpPr>
      <xdr:spPr>
        <a:xfrm>
          <a:off x="8258175" y="2680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53</xdr:row>
      <xdr:rowOff>0</xdr:rowOff>
    </xdr:from>
    <xdr:ext cx="198882" cy="270243"/>
    <xdr:sp macro="" textlink="">
      <xdr:nvSpPr>
        <xdr:cNvPr id="802" name="CuadroTexto 2"/>
        <xdr:cNvSpPr txBox="1"/>
      </xdr:nvSpPr>
      <xdr:spPr>
        <a:xfrm>
          <a:off x="8258175" y="2680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53</xdr:row>
      <xdr:rowOff>0</xdr:rowOff>
    </xdr:from>
    <xdr:ext cx="198882" cy="270243"/>
    <xdr:sp macro="" textlink="">
      <xdr:nvSpPr>
        <xdr:cNvPr id="803" name="CuadroTexto 2"/>
        <xdr:cNvSpPr txBox="1"/>
      </xdr:nvSpPr>
      <xdr:spPr>
        <a:xfrm>
          <a:off x="8258175" y="2680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53</xdr:row>
      <xdr:rowOff>0</xdr:rowOff>
    </xdr:from>
    <xdr:ext cx="198882" cy="270243"/>
    <xdr:sp macro="" textlink="">
      <xdr:nvSpPr>
        <xdr:cNvPr id="804" name="CuadroTexto 2"/>
        <xdr:cNvSpPr txBox="1"/>
      </xdr:nvSpPr>
      <xdr:spPr>
        <a:xfrm>
          <a:off x="8258175" y="2680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53</xdr:row>
      <xdr:rowOff>0</xdr:rowOff>
    </xdr:from>
    <xdr:ext cx="198882" cy="270243"/>
    <xdr:sp macro="" textlink="">
      <xdr:nvSpPr>
        <xdr:cNvPr id="805" name="CuadroTexto 2"/>
        <xdr:cNvSpPr txBox="1"/>
      </xdr:nvSpPr>
      <xdr:spPr>
        <a:xfrm>
          <a:off x="8258175" y="2680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53</xdr:row>
      <xdr:rowOff>0</xdr:rowOff>
    </xdr:from>
    <xdr:ext cx="198882" cy="270243"/>
    <xdr:sp macro="" textlink="">
      <xdr:nvSpPr>
        <xdr:cNvPr id="806" name="CuadroTexto 2"/>
        <xdr:cNvSpPr txBox="1"/>
      </xdr:nvSpPr>
      <xdr:spPr>
        <a:xfrm>
          <a:off x="8258175" y="2680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53</xdr:row>
      <xdr:rowOff>0</xdr:rowOff>
    </xdr:from>
    <xdr:ext cx="198882" cy="270243"/>
    <xdr:sp macro="" textlink="">
      <xdr:nvSpPr>
        <xdr:cNvPr id="807" name="CuadroTexto 2"/>
        <xdr:cNvSpPr txBox="1"/>
      </xdr:nvSpPr>
      <xdr:spPr>
        <a:xfrm>
          <a:off x="8258175" y="2680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53</xdr:row>
      <xdr:rowOff>0</xdr:rowOff>
    </xdr:from>
    <xdr:ext cx="198882" cy="270243"/>
    <xdr:sp macro="" textlink="">
      <xdr:nvSpPr>
        <xdr:cNvPr id="808" name="CuadroTexto 2"/>
        <xdr:cNvSpPr txBox="1"/>
      </xdr:nvSpPr>
      <xdr:spPr>
        <a:xfrm>
          <a:off x="8258175" y="2680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53</xdr:row>
      <xdr:rowOff>0</xdr:rowOff>
    </xdr:from>
    <xdr:ext cx="198882" cy="270243"/>
    <xdr:sp macro="" textlink="">
      <xdr:nvSpPr>
        <xdr:cNvPr id="809" name="CuadroTexto 2"/>
        <xdr:cNvSpPr txBox="1"/>
      </xdr:nvSpPr>
      <xdr:spPr>
        <a:xfrm>
          <a:off x="8258175" y="2680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53</xdr:row>
      <xdr:rowOff>0</xdr:rowOff>
    </xdr:from>
    <xdr:ext cx="198882" cy="270243"/>
    <xdr:sp macro="" textlink="">
      <xdr:nvSpPr>
        <xdr:cNvPr id="810" name="CuadroTexto 2"/>
        <xdr:cNvSpPr txBox="1"/>
      </xdr:nvSpPr>
      <xdr:spPr>
        <a:xfrm>
          <a:off x="8258175" y="2680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53</xdr:row>
      <xdr:rowOff>0</xdr:rowOff>
    </xdr:from>
    <xdr:ext cx="198882" cy="270243"/>
    <xdr:sp macro="" textlink="">
      <xdr:nvSpPr>
        <xdr:cNvPr id="811" name="CuadroTexto 2"/>
        <xdr:cNvSpPr txBox="1"/>
      </xdr:nvSpPr>
      <xdr:spPr>
        <a:xfrm>
          <a:off x="8258175" y="2680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53</xdr:row>
      <xdr:rowOff>0</xdr:rowOff>
    </xdr:from>
    <xdr:ext cx="198882" cy="270243"/>
    <xdr:sp macro="" textlink="">
      <xdr:nvSpPr>
        <xdr:cNvPr id="812" name="CuadroTexto 2"/>
        <xdr:cNvSpPr txBox="1"/>
      </xdr:nvSpPr>
      <xdr:spPr>
        <a:xfrm>
          <a:off x="8258175" y="2680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53</xdr:row>
      <xdr:rowOff>0</xdr:rowOff>
    </xdr:from>
    <xdr:ext cx="198882" cy="270243"/>
    <xdr:sp macro="" textlink="">
      <xdr:nvSpPr>
        <xdr:cNvPr id="813" name="CuadroTexto 2"/>
        <xdr:cNvSpPr txBox="1"/>
      </xdr:nvSpPr>
      <xdr:spPr>
        <a:xfrm>
          <a:off x="8258175" y="2680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53</xdr:row>
      <xdr:rowOff>0</xdr:rowOff>
    </xdr:from>
    <xdr:ext cx="198882" cy="270243"/>
    <xdr:sp macro="" textlink="">
      <xdr:nvSpPr>
        <xdr:cNvPr id="814" name="CuadroTexto 2"/>
        <xdr:cNvSpPr txBox="1"/>
      </xdr:nvSpPr>
      <xdr:spPr>
        <a:xfrm>
          <a:off x="8258175" y="2680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53</xdr:row>
      <xdr:rowOff>0</xdr:rowOff>
    </xdr:from>
    <xdr:ext cx="198882" cy="270243"/>
    <xdr:sp macro="" textlink="">
      <xdr:nvSpPr>
        <xdr:cNvPr id="815" name="CuadroTexto 2"/>
        <xdr:cNvSpPr txBox="1"/>
      </xdr:nvSpPr>
      <xdr:spPr>
        <a:xfrm>
          <a:off x="8258175" y="2680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1</xdr:col>
      <xdr:colOff>729615</xdr:colOff>
      <xdr:row>62</xdr:row>
      <xdr:rowOff>0</xdr:rowOff>
    </xdr:from>
    <xdr:ext cx="181738" cy="264560"/>
    <xdr:sp macro="" textlink="">
      <xdr:nvSpPr>
        <xdr:cNvPr id="816" name="CuadroTexto 2"/>
        <xdr:cNvSpPr txBox="1"/>
      </xdr:nvSpPr>
      <xdr:spPr>
        <a:xfrm>
          <a:off x="3152775" y="3221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716280</xdr:colOff>
      <xdr:row>62</xdr:row>
      <xdr:rowOff>0</xdr:rowOff>
    </xdr:from>
    <xdr:ext cx="198882" cy="264560"/>
    <xdr:sp macro="" textlink="">
      <xdr:nvSpPr>
        <xdr:cNvPr id="817" name="CuadroTexto 2"/>
        <xdr:cNvSpPr txBox="1"/>
      </xdr:nvSpPr>
      <xdr:spPr>
        <a:xfrm>
          <a:off x="6991350" y="3221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716280</xdr:colOff>
      <xdr:row>62</xdr:row>
      <xdr:rowOff>0</xdr:rowOff>
    </xdr:from>
    <xdr:ext cx="198882" cy="264560"/>
    <xdr:sp macro="" textlink="">
      <xdr:nvSpPr>
        <xdr:cNvPr id="818" name="CuadroTexto 2"/>
        <xdr:cNvSpPr txBox="1"/>
      </xdr:nvSpPr>
      <xdr:spPr>
        <a:xfrm>
          <a:off x="6991350" y="3221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716280</xdr:colOff>
      <xdr:row>62</xdr:row>
      <xdr:rowOff>0</xdr:rowOff>
    </xdr:from>
    <xdr:ext cx="198882" cy="264560"/>
    <xdr:sp macro="" textlink="">
      <xdr:nvSpPr>
        <xdr:cNvPr id="819" name="CuadroTexto 2"/>
        <xdr:cNvSpPr txBox="1"/>
      </xdr:nvSpPr>
      <xdr:spPr>
        <a:xfrm>
          <a:off x="6991350" y="3221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716280</xdr:colOff>
      <xdr:row>62</xdr:row>
      <xdr:rowOff>0</xdr:rowOff>
    </xdr:from>
    <xdr:ext cx="198882" cy="264560"/>
    <xdr:sp macro="" textlink="">
      <xdr:nvSpPr>
        <xdr:cNvPr id="820" name="CuadroTexto 2"/>
        <xdr:cNvSpPr txBox="1"/>
      </xdr:nvSpPr>
      <xdr:spPr>
        <a:xfrm>
          <a:off x="6991350" y="3221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716280</xdr:colOff>
      <xdr:row>62</xdr:row>
      <xdr:rowOff>0</xdr:rowOff>
    </xdr:from>
    <xdr:ext cx="198882" cy="264560"/>
    <xdr:sp macro="" textlink="">
      <xdr:nvSpPr>
        <xdr:cNvPr id="821" name="CuadroTexto 2"/>
        <xdr:cNvSpPr txBox="1"/>
      </xdr:nvSpPr>
      <xdr:spPr>
        <a:xfrm>
          <a:off x="6991350" y="3221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716280</xdr:colOff>
      <xdr:row>62</xdr:row>
      <xdr:rowOff>0</xdr:rowOff>
    </xdr:from>
    <xdr:ext cx="198882" cy="264560"/>
    <xdr:sp macro="" textlink="">
      <xdr:nvSpPr>
        <xdr:cNvPr id="822" name="CuadroTexto 2"/>
        <xdr:cNvSpPr txBox="1"/>
      </xdr:nvSpPr>
      <xdr:spPr>
        <a:xfrm>
          <a:off x="6991350" y="3221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716280</xdr:colOff>
      <xdr:row>62</xdr:row>
      <xdr:rowOff>0</xdr:rowOff>
    </xdr:from>
    <xdr:ext cx="198882" cy="264560"/>
    <xdr:sp macro="" textlink="">
      <xdr:nvSpPr>
        <xdr:cNvPr id="823" name="CuadroTexto 2"/>
        <xdr:cNvSpPr txBox="1"/>
      </xdr:nvSpPr>
      <xdr:spPr>
        <a:xfrm>
          <a:off x="6991350" y="3221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716280</xdr:colOff>
      <xdr:row>62</xdr:row>
      <xdr:rowOff>0</xdr:rowOff>
    </xdr:from>
    <xdr:ext cx="198882" cy="264560"/>
    <xdr:sp macro="" textlink="">
      <xdr:nvSpPr>
        <xdr:cNvPr id="824" name="CuadroTexto 2"/>
        <xdr:cNvSpPr txBox="1"/>
      </xdr:nvSpPr>
      <xdr:spPr>
        <a:xfrm>
          <a:off x="6991350" y="3221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716280</xdr:colOff>
      <xdr:row>62</xdr:row>
      <xdr:rowOff>0</xdr:rowOff>
    </xdr:from>
    <xdr:ext cx="198882" cy="264560"/>
    <xdr:sp macro="" textlink="">
      <xdr:nvSpPr>
        <xdr:cNvPr id="825" name="CuadroTexto 2"/>
        <xdr:cNvSpPr txBox="1"/>
      </xdr:nvSpPr>
      <xdr:spPr>
        <a:xfrm>
          <a:off x="6991350" y="3221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716280</xdr:colOff>
      <xdr:row>62</xdr:row>
      <xdr:rowOff>0</xdr:rowOff>
    </xdr:from>
    <xdr:ext cx="198882" cy="264560"/>
    <xdr:sp macro="" textlink="">
      <xdr:nvSpPr>
        <xdr:cNvPr id="826" name="CuadroTexto 2"/>
        <xdr:cNvSpPr txBox="1"/>
      </xdr:nvSpPr>
      <xdr:spPr>
        <a:xfrm>
          <a:off x="6991350" y="3221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716280</xdr:colOff>
      <xdr:row>62</xdr:row>
      <xdr:rowOff>0</xdr:rowOff>
    </xdr:from>
    <xdr:ext cx="198882" cy="264560"/>
    <xdr:sp macro="" textlink="">
      <xdr:nvSpPr>
        <xdr:cNvPr id="827" name="CuadroTexto 2"/>
        <xdr:cNvSpPr txBox="1"/>
      </xdr:nvSpPr>
      <xdr:spPr>
        <a:xfrm>
          <a:off x="6991350" y="3221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716280</xdr:colOff>
      <xdr:row>62</xdr:row>
      <xdr:rowOff>0</xdr:rowOff>
    </xdr:from>
    <xdr:ext cx="198882" cy="264560"/>
    <xdr:sp macro="" textlink="">
      <xdr:nvSpPr>
        <xdr:cNvPr id="828" name="CuadroTexto 2"/>
        <xdr:cNvSpPr txBox="1"/>
      </xdr:nvSpPr>
      <xdr:spPr>
        <a:xfrm>
          <a:off x="6991350" y="3221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716280</xdr:colOff>
      <xdr:row>62</xdr:row>
      <xdr:rowOff>0</xdr:rowOff>
    </xdr:from>
    <xdr:ext cx="198882" cy="264560"/>
    <xdr:sp macro="" textlink="">
      <xdr:nvSpPr>
        <xdr:cNvPr id="829" name="CuadroTexto 2"/>
        <xdr:cNvSpPr txBox="1"/>
      </xdr:nvSpPr>
      <xdr:spPr>
        <a:xfrm>
          <a:off x="6991350" y="3221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716280</xdr:colOff>
      <xdr:row>62</xdr:row>
      <xdr:rowOff>0</xdr:rowOff>
    </xdr:from>
    <xdr:ext cx="198882" cy="264560"/>
    <xdr:sp macro="" textlink="">
      <xdr:nvSpPr>
        <xdr:cNvPr id="830" name="CuadroTexto 2"/>
        <xdr:cNvSpPr txBox="1"/>
      </xdr:nvSpPr>
      <xdr:spPr>
        <a:xfrm>
          <a:off x="6991350" y="3221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716280</xdr:colOff>
      <xdr:row>62</xdr:row>
      <xdr:rowOff>0</xdr:rowOff>
    </xdr:from>
    <xdr:ext cx="198882" cy="264560"/>
    <xdr:sp macro="" textlink="">
      <xdr:nvSpPr>
        <xdr:cNvPr id="831" name="CuadroTexto 2"/>
        <xdr:cNvSpPr txBox="1"/>
      </xdr:nvSpPr>
      <xdr:spPr>
        <a:xfrm>
          <a:off x="6991350" y="3221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716280</xdr:colOff>
      <xdr:row>62</xdr:row>
      <xdr:rowOff>0</xdr:rowOff>
    </xdr:from>
    <xdr:ext cx="198882" cy="264560"/>
    <xdr:sp macro="" textlink="">
      <xdr:nvSpPr>
        <xdr:cNvPr id="832" name="CuadroTexto 2"/>
        <xdr:cNvSpPr txBox="1"/>
      </xdr:nvSpPr>
      <xdr:spPr>
        <a:xfrm>
          <a:off x="6991350" y="3221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716280</xdr:colOff>
      <xdr:row>62</xdr:row>
      <xdr:rowOff>0</xdr:rowOff>
    </xdr:from>
    <xdr:ext cx="198882" cy="264560"/>
    <xdr:sp macro="" textlink="">
      <xdr:nvSpPr>
        <xdr:cNvPr id="833" name="CuadroTexto 2"/>
        <xdr:cNvSpPr txBox="1"/>
      </xdr:nvSpPr>
      <xdr:spPr>
        <a:xfrm>
          <a:off x="6991350" y="3221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4</xdr:col>
      <xdr:colOff>716280</xdr:colOff>
      <xdr:row>62</xdr:row>
      <xdr:rowOff>0</xdr:rowOff>
    </xdr:from>
    <xdr:ext cx="198882" cy="264560"/>
    <xdr:sp macro="" textlink="">
      <xdr:nvSpPr>
        <xdr:cNvPr id="834" name="CuadroTexto 2"/>
        <xdr:cNvSpPr txBox="1"/>
      </xdr:nvSpPr>
      <xdr:spPr>
        <a:xfrm>
          <a:off x="6991350" y="3221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35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36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37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38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39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40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41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42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43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44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45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46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47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48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49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50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51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52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53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54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1</xdr:col>
      <xdr:colOff>729615</xdr:colOff>
      <xdr:row>86</xdr:row>
      <xdr:rowOff>0</xdr:rowOff>
    </xdr:from>
    <xdr:ext cx="181738" cy="264560"/>
    <xdr:sp macro="" textlink="">
      <xdr:nvSpPr>
        <xdr:cNvPr id="855" name="CuadroTexto 2"/>
        <xdr:cNvSpPr txBox="1"/>
      </xdr:nvSpPr>
      <xdr:spPr>
        <a:xfrm>
          <a:off x="31527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56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57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58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59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60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61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62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63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64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65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66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67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68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69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70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71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72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86</xdr:row>
      <xdr:rowOff>0</xdr:rowOff>
    </xdr:from>
    <xdr:ext cx="198882" cy="264560"/>
    <xdr:sp macro="" textlink="">
      <xdr:nvSpPr>
        <xdr:cNvPr id="873" name="CuadroTexto 2"/>
        <xdr:cNvSpPr txBox="1"/>
      </xdr:nvSpPr>
      <xdr:spPr>
        <a:xfrm>
          <a:off x="8258175" y="39662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87</xdr:row>
      <xdr:rowOff>0</xdr:rowOff>
    </xdr:from>
    <xdr:ext cx="198882" cy="264560"/>
    <xdr:sp macro="" textlink="">
      <xdr:nvSpPr>
        <xdr:cNvPr id="874" name="CuadroTexto 2"/>
        <xdr:cNvSpPr txBox="1"/>
      </xdr:nvSpPr>
      <xdr:spPr>
        <a:xfrm>
          <a:off x="8258175" y="398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87</xdr:row>
      <xdr:rowOff>0</xdr:rowOff>
    </xdr:from>
    <xdr:ext cx="198882" cy="264560"/>
    <xdr:sp macro="" textlink="">
      <xdr:nvSpPr>
        <xdr:cNvPr id="875" name="CuadroTexto 2"/>
        <xdr:cNvSpPr txBox="1"/>
      </xdr:nvSpPr>
      <xdr:spPr>
        <a:xfrm>
          <a:off x="8258175" y="398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87</xdr:row>
      <xdr:rowOff>0</xdr:rowOff>
    </xdr:from>
    <xdr:ext cx="198882" cy="264560"/>
    <xdr:sp macro="" textlink="">
      <xdr:nvSpPr>
        <xdr:cNvPr id="876" name="CuadroTexto 2"/>
        <xdr:cNvSpPr txBox="1"/>
      </xdr:nvSpPr>
      <xdr:spPr>
        <a:xfrm>
          <a:off x="8258175" y="398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87</xdr:row>
      <xdr:rowOff>0</xdr:rowOff>
    </xdr:from>
    <xdr:ext cx="198882" cy="264560"/>
    <xdr:sp macro="" textlink="">
      <xdr:nvSpPr>
        <xdr:cNvPr id="877" name="CuadroTexto 2"/>
        <xdr:cNvSpPr txBox="1"/>
      </xdr:nvSpPr>
      <xdr:spPr>
        <a:xfrm>
          <a:off x="8258175" y="398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87</xdr:row>
      <xdr:rowOff>0</xdr:rowOff>
    </xdr:from>
    <xdr:ext cx="198882" cy="264560"/>
    <xdr:sp macro="" textlink="">
      <xdr:nvSpPr>
        <xdr:cNvPr id="878" name="CuadroTexto 2"/>
        <xdr:cNvSpPr txBox="1"/>
      </xdr:nvSpPr>
      <xdr:spPr>
        <a:xfrm>
          <a:off x="8258175" y="398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87</xdr:row>
      <xdr:rowOff>0</xdr:rowOff>
    </xdr:from>
    <xdr:ext cx="198882" cy="264560"/>
    <xdr:sp macro="" textlink="">
      <xdr:nvSpPr>
        <xdr:cNvPr id="879" name="CuadroTexto 2"/>
        <xdr:cNvSpPr txBox="1"/>
      </xdr:nvSpPr>
      <xdr:spPr>
        <a:xfrm>
          <a:off x="8258175" y="398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87</xdr:row>
      <xdr:rowOff>0</xdr:rowOff>
    </xdr:from>
    <xdr:ext cx="198882" cy="264560"/>
    <xdr:sp macro="" textlink="">
      <xdr:nvSpPr>
        <xdr:cNvPr id="880" name="CuadroTexto 2"/>
        <xdr:cNvSpPr txBox="1"/>
      </xdr:nvSpPr>
      <xdr:spPr>
        <a:xfrm>
          <a:off x="8258175" y="398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87</xdr:row>
      <xdr:rowOff>0</xdr:rowOff>
    </xdr:from>
    <xdr:ext cx="198882" cy="264560"/>
    <xdr:sp macro="" textlink="">
      <xdr:nvSpPr>
        <xdr:cNvPr id="881" name="CuadroTexto 2"/>
        <xdr:cNvSpPr txBox="1"/>
      </xdr:nvSpPr>
      <xdr:spPr>
        <a:xfrm>
          <a:off x="8258175" y="398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87</xdr:row>
      <xdr:rowOff>0</xdr:rowOff>
    </xdr:from>
    <xdr:ext cx="198882" cy="264560"/>
    <xdr:sp macro="" textlink="">
      <xdr:nvSpPr>
        <xdr:cNvPr id="882" name="CuadroTexto 2"/>
        <xdr:cNvSpPr txBox="1"/>
      </xdr:nvSpPr>
      <xdr:spPr>
        <a:xfrm>
          <a:off x="8258175" y="398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87</xdr:row>
      <xdr:rowOff>0</xdr:rowOff>
    </xdr:from>
    <xdr:ext cx="198882" cy="264560"/>
    <xdr:sp macro="" textlink="">
      <xdr:nvSpPr>
        <xdr:cNvPr id="883" name="CuadroTexto 2"/>
        <xdr:cNvSpPr txBox="1"/>
      </xdr:nvSpPr>
      <xdr:spPr>
        <a:xfrm>
          <a:off x="8258175" y="398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87</xdr:row>
      <xdr:rowOff>0</xdr:rowOff>
    </xdr:from>
    <xdr:ext cx="198882" cy="264560"/>
    <xdr:sp macro="" textlink="">
      <xdr:nvSpPr>
        <xdr:cNvPr id="884" name="CuadroTexto 2"/>
        <xdr:cNvSpPr txBox="1"/>
      </xdr:nvSpPr>
      <xdr:spPr>
        <a:xfrm>
          <a:off x="8258175" y="398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87</xdr:row>
      <xdr:rowOff>0</xdr:rowOff>
    </xdr:from>
    <xdr:ext cx="198882" cy="264560"/>
    <xdr:sp macro="" textlink="">
      <xdr:nvSpPr>
        <xdr:cNvPr id="885" name="CuadroTexto 2"/>
        <xdr:cNvSpPr txBox="1"/>
      </xdr:nvSpPr>
      <xdr:spPr>
        <a:xfrm>
          <a:off x="8258175" y="398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87</xdr:row>
      <xdr:rowOff>0</xdr:rowOff>
    </xdr:from>
    <xdr:ext cx="198882" cy="264560"/>
    <xdr:sp macro="" textlink="">
      <xdr:nvSpPr>
        <xdr:cNvPr id="886" name="CuadroTexto 2"/>
        <xdr:cNvSpPr txBox="1"/>
      </xdr:nvSpPr>
      <xdr:spPr>
        <a:xfrm>
          <a:off x="8258175" y="398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87</xdr:row>
      <xdr:rowOff>0</xdr:rowOff>
    </xdr:from>
    <xdr:ext cx="198882" cy="264560"/>
    <xdr:sp macro="" textlink="">
      <xdr:nvSpPr>
        <xdr:cNvPr id="887" name="CuadroTexto 2"/>
        <xdr:cNvSpPr txBox="1"/>
      </xdr:nvSpPr>
      <xdr:spPr>
        <a:xfrm>
          <a:off x="8258175" y="398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87</xdr:row>
      <xdr:rowOff>0</xdr:rowOff>
    </xdr:from>
    <xdr:ext cx="198882" cy="264560"/>
    <xdr:sp macro="" textlink="">
      <xdr:nvSpPr>
        <xdr:cNvPr id="888" name="CuadroTexto 2"/>
        <xdr:cNvSpPr txBox="1"/>
      </xdr:nvSpPr>
      <xdr:spPr>
        <a:xfrm>
          <a:off x="8258175" y="398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87</xdr:row>
      <xdr:rowOff>0</xdr:rowOff>
    </xdr:from>
    <xdr:ext cx="198882" cy="264560"/>
    <xdr:sp macro="" textlink="">
      <xdr:nvSpPr>
        <xdr:cNvPr id="889" name="CuadroTexto 2"/>
        <xdr:cNvSpPr txBox="1"/>
      </xdr:nvSpPr>
      <xdr:spPr>
        <a:xfrm>
          <a:off x="8258175" y="39881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123</xdr:row>
      <xdr:rowOff>0</xdr:rowOff>
    </xdr:from>
    <xdr:ext cx="198882" cy="264560"/>
    <xdr:sp macro="" textlink="">
      <xdr:nvSpPr>
        <xdr:cNvPr id="890" name="CuadroTexto 2"/>
        <xdr:cNvSpPr txBox="1"/>
      </xdr:nvSpPr>
      <xdr:spPr>
        <a:xfrm>
          <a:off x="8258175" y="5085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123</xdr:row>
      <xdr:rowOff>0</xdr:rowOff>
    </xdr:from>
    <xdr:ext cx="198882" cy="264560"/>
    <xdr:sp macro="" textlink="">
      <xdr:nvSpPr>
        <xdr:cNvPr id="891" name="CuadroTexto 2"/>
        <xdr:cNvSpPr txBox="1"/>
      </xdr:nvSpPr>
      <xdr:spPr>
        <a:xfrm>
          <a:off x="8258175" y="5085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123</xdr:row>
      <xdr:rowOff>0</xdr:rowOff>
    </xdr:from>
    <xdr:ext cx="198882" cy="264560"/>
    <xdr:sp macro="" textlink="">
      <xdr:nvSpPr>
        <xdr:cNvPr id="892" name="CuadroTexto 2"/>
        <xdr:cNvSpPr txBox="1"/>
      </xdr:nvSpPr>
      <xdr:spPr>
        <a:xfrm>
          <a:off x="8258175" y="5085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123</xdr:row>
      <xdr:rowOff>0</xdr:rowOff>
    </xdr:from>
    <xdr:ext cx="198882" cy="264560"/>
    <xdr:sp macro="" textlink="">
      <xdr:nvSpPr>
        <xdr:cNvPr id="893" name="CuadroTexto 2"/>
        <xdr:cNvSpPr txBox="1"/>
      </xdr:nvSpPr>
      <xdr:spPr>
        <a:xfrm>
          <a:off x="8258175" y="5085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123</xdr:row>
      <xdr:rowOff>0</xdr:rowOff>
    </xdr:from>
    <xdr:ext cx="198882" cy="264560"/>
    <xdr:sp macro="" textlink="">
      <xdr:nvSpPr>
        <xdr:cNvPr id="894" name="CuadroTexto 2"/>
        <xdr:cNvSpPr txBox="1"/>
      </xdr:nvSpPr>
      <xdr:spPr>
        <a:xfrm>
          <a:off x="8258175" y="5085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123</xdr:row>
      <xdr:rowOff>0</xdr:rowOff>
    </xdr:from>
    <xdr:ext cx="198882" cy="264560"/>
    <xdr:sp macro="" textlink="">
      <xdr:nvSpPr>
        <xdr:cNvPr id="895" name="CuadroTexto 2"/>
        <xdr:cNvSpPr txBox="1"/>
      </xdr:nvSpPr>
      <xdr:spPr>
        <a:xfrm>
          <a:off x="8258175" y="5085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123</xdr:row>
      <xdr:rowOff>0</xdr:rowOff>
    </xdr:from>
    <xdr:ext cx="198882" cy="264560"/>
    <xdr:sp macro="" textlink="">
      <xdr:nvSpPr>
        <xdr:cNvPr id="896" name="CuadroTexto 2"/>
        <xdr:cNvSpPr txBox="1"/>
      </xdr:nvSpPr>
      <xdr:spPr>
        <a:xfrm>
          <a:off x="8258175" y="5085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123</xdr:row>
      <xdr:rowOff>0</xdr:rowOff>
    </xdr:from>
    <xdr:ext cx="198882" cy="264560"/>
    <xdr:sp macro="" textlink="">
      <xdr:nvSpPr>
        <xdr:cNvPr id="897" name="CuadroTexto 2"/>
        <xdr:cNvSpPr txBox="1"/>
      </xdr:nvSpPr>
      <xdr:spPr>
        <a:xfrm>
          <a:off x="8258175" y="5085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123</xdr:row>
      <xdr:rowOff>0</xdr:rowOff>
    </xdr:from>
    <xdr:ext cx="198882" cy="264560"/>
    <xdr:sp macro="" textlink="">
      <xdr:nvSpPr>
        <xdr:cNvPr id="898" name="CuadroTexto 2"/>
        <xdr:cNvSpPr txBox="1"/>
      </xdr:nvSpPr>
      <xdr:spPr>
        <a:xfrm>
          <a:off x="8258175" y="5085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123</xdr:row>
      <xdr:rowOff>0</xdr:rowOff>
    </xdr:from>
    <xdr:ext cx="198882" cy="264560"/>
    <xdr:sp macro="" textlink="">
      <xdr:nvSpPr>
        <xdr:cNvPr id="899" name="CuadroTexto 2"/>
        <xdr:cNvSpPr txBox="1"/>
      </xdr:nvSpPr>
      <xdr:spPr>
        <a:xfrm>
          <a:off x="8258175" y="5085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123</xdr:row>
      <xdr:rowOff>0</xdr:rowOff>
    </xdr:from>
    <xdr:ext cx="198882" cy="264560"/>
    <xdr:sp macro="" textlink="">
      <xdr:nvSpPr>
        <xdr:cNvPr id="900" name="CuadroTexto 2"/>
        <xdr:cNvSpPr txBox="1"/>
      </xdr:nvSpPr>
      <xdr:spPr>
        <a:xfrm>
          <a:off x="8258175" y="5085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123</xdr:row>
      <xdr:rowOff>0</xdr:rowOff>
    </xdr:from>
    <xdr:ext cx="198882" cy="264560"/>
    <xdr:sp macro="" textlink="">
      <xdr:nvSpPr>
        <xdr:cNvPr id="901" name="CuadroTexto 2"/>
        <xdr:cNvSpPr txBox="1"/>
      </xdr:nvSpPr>
      <xdr:spPr>
        <a:xfrm>
          <a:off x="8258175" y="5085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123</xdr:row>
      <xdr:rowOff>0</xdr:rowOff>
    </xdr:from>
    <xdr:ext cx="198882" cy="264560"/>
    <xdr:sp macro="" textlink="">
      <xdr:nvSpPr>
        <xdr:cNvPr id="902" name="CuadroTexto 2"/>
        <xdr:cNvSpPr txBox="1"/>
      </xdr:nvSpPr>
      <xdr:spPr>
        <a:xfrm>
          <a:off x="8258175" y="5085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123</xdr:row>
      <xdr:rowOff>0</xdr:rowOff>
    </xdr:from>
    <xdr:ext cx="198882" cy="264560"/>
    <xdr:sp macro="" textlink="">
      <xdr:nvSpPr>
        <xdr:cNvPr id="903" name="CuadroTexto 2"/>
        <xdr:cNvSpPr txBox="1"/>
      </xdr:nvSpPr>
      <xdr:spPr>
        <a:xfrm>
          <a:off x="8258175" y="5085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123</xdr:row>
      <xdr:rowOff>0</xdr:rowOff>
    </xdr:from>
    <xdr:ext cx="198882" cy="264560"/>
    <xdr:sp macro="" textlink="">
      <xdr:nvSpPr>
        <xdr:cNvPr id="904" name="CuadroTexto 2"/>
        <xdr:cNvSpPr txBox="1"/>
      </xdr:nvSpPr>
      <xdr:spPr>
        <a:xfrm>
          <a:off x="8258175" y="5085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123</xdr:row>
      <xdr:rowOff>0</xdr:rowOff>
    </xdr:from>
    <xdr:ext cx="198882" cy="264560"/>
    <xdr:sp macro="" textlink="">
      <xdr:nvSpPr>
        <xdr:cNvPr id="905" name="CuadroTexto 2"/>
        <xdr:cNvSpPr txBox="1"/>
      </xdr:nvSpPr>
      <xdr:spPr>
        <a:xfrm>
          <a:off x="8258175" y="5085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123</xdr:row>
      <xdr:rowOff>0</xdr:rowOff>
    </xdr:from>
    <xdr:ext cx="198882" cy="264560"/>
    <xdr:sp macro="" textlink="">
      <xdr:nvSpPr>
        <xdr:cNvPr id="906" name="CuadroTexto 2"/>
        <xdr:cNvSpPr txBox="1"/>
      </xdr:nvSpPr>
      <xdr:spPr>
        <a:xfrm>
          <a:off x="8258175" y="5085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123</xdr:row>
      <xdr:rowOff>0</xdr:rowOff>
    </xdr:from>
    <xdr:ext cx="198882" cy="264560"/>
    <xdr:sp macro="" textlink="">
      <xdr:nvSpPr>
        <xdr:cNvPr id="907" name="CuadroTexto 2"/>
        <xdr:cNvSpPr txBox="1"/>
      </xdr:nvSpPr>
      <xdr:spPr>
        <a:xfrm>
          <a:off x="8258175" y="5085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123</xdr:row>
      <xdr:rowOff>0</xdr:rowOff>
    </xdr:from>
    <xdr:ext cx="198882" cy="264560"/>
    <xdr:sp macro="" textlink="">
      <xdr:nvSpPr>
        <xdr:cNvPr id="908" name="CuadroTexto 2"/>
        <xdr:cNvSpPr txBox="1"/>
      </xdr:nvSpPr>
      <xdr:spPr>
        <a:xfrm>
          <a:off x="8258175" y="5085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124</xdr:row>
      <xdr:rowOff>0</xdr:rowOff>
    </xdr:from>
    <xdr:ext cx="198882" cy="264560"/>
    <xdr:sp macro="" textlink="">
      <xdr:nvSpPr>
        <xdr:cNvPr id="909" name="CuadroTexto 2"/>
        <xdr:cNvSpPr txBox="1"/>
      </xdr:nvSpPr>
      <xdr:spPr>
        <a:xfrm>
          <a:off x="8258175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124</xdr:row>
      <xdr:rowOff>0</xdr:rowOff>
    </xdr:from>
    <xdr:ext cx="198882" cy="264560"/>
    <xdr:sp macro="" textlink="">
      <xdr:nvSpPr>
        <xdr:cNvPr id="910" name="CuadroTexto 2"/>
        <xdr:cNvSpPr txBox="1"/>
      </xdr:nvSpPr>
      <xdr:spPr>
        <a:xfrm>
          <a:off x="8258175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124</xdr:row>
      <xdr:rowOff>0</xdr:rowOff>
    </xdr:from>
    <xdr:ext cx="198882" cy="264560"/>
    <xdr:sp macro="" textlink="">
      <xdr:nvSpPr>
        <xdr:cNvPr id="911" name="CuadroTexto 2"/>
        <xdr:cNvSpPr txBox="1"/>
      </xdr:nvSpPr>
      <xdr:spPr>
        <a:xfrm>
          <a:off x="8258175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124</xdr:row>
      <xdr:rowOff>0</xdr:rowOff>
    </xdr:from>
    <xdr:ext cx="198882" cy="264560"/>
    <xdr:sp macro="" textlink="">
      <xdr:nvSpPr>
        <xdr:cNvPr id="912" name="CuadroTexto 2"/>
        <xdr:cNvSpPr txBox="1"/>
      </xdr:nvSpPr>
      <xdr:spPr>
        <a:xfrm>
          <a:off x="8258175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124</xdr:row>
      <xdr:rowOff>0</xdr:rowOff>
    </xdr:from>
    <xdr:ext cx="198882" cy="264560"/>
    <xdr:sp macro="" textlink="">
      <xdr:nvSpPr>
        <xdr:cNvPr id="913" name="CuadroTexto 2"/>
        <xdr:cNvSpPr txBox="1"/>
      </xdr:nvSpPr>
      <xdr:spPr>
        <a:xfrm>
          <a:off x="8258175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124</xdr:row>
      <xdr:rowOff>0</xdr:rowOff>
    </xdr:from>
    <xdr:ext cx="198882" cy="264560"/>
    <xdr:sp macro="" textlink="">
      <xdr:nvSpPr>
        <xdr:cNvPr id="914" name="CuadroTexto 2"/>
        <xdr:cNvSpPr txBox="1"/>
      </xdr:nvSpPr>
      <xdr:spPr>
        <a:xfrm>
          <a:off x="8258175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124</xdr:row>
      <xdr:rowOff>0</xdr:rowOff>
    </xdr:from>
    <xdr:ext cx="198882" cy="264560"/>
    <xdr:sp macro="" textlink="">
      <xdr:nvSpPr>
        <xdr:cNvPr id="915" name="CuadroTexto 2"/>
        <xdr:cNvSpPr txBox="1"/>
      </xdr:nvSpPr>
      <xdr:spPr>
        <a:xfrm>
          <a:off x="8258175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124</xdr:row>
      <xdr:rowOff>0</xdr:rowOff>
    </xdr:from>
    <xdr:ext cx="198882" cy="264560"/>
    <xdr:sp macro="" textlink="">
      <xdr:nvSpPr>
        <xdr:cNvPr id="916" name="CuadroTexto 2"/>
        <xdr:cNvSpPr txBox="1"/>
      </xdr:nvSpPr>
      <xdr:spPr>
        <a:xfrm>
          <a:off x="8258175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124</xdr:row>
      <xdr:rowOff>0</xdr:rowOff>
    </xdr:from>
    <xdr:ext cx="198882" cy="264560"/>
    <xdr:sp macro="" textlink="">
      <xdr:nvSpPr>
        <xdr:cNvPr id="917" name="CuadroTexto 2"/>
        <xdr:cNvSpPr txBox="1"/>
      </xdr:nvSpPr>
      <xdr:spPr>
        <a:xfrm>
          <a:off x="8258175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124</xdr:row>
      <xdr:rowOff>0</xdr:rowOff>
    </xdr:from>
    <xdr:ext cx="198882" cy="264560"/>
    <xdr:sp macro="" textlink="">
      <xdr:nvSpPr>
        <xdr:cNvPr id="918" name="CuadroTexto 2"/>
        <xdr:cNvSpPr txBox="1"/>
      </xdr:nvSpPr>
      <xdr:spPr>
        <a:xfrm>
          <a:off x="8258175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124</xdr:row>
      <xdr:rowOff>0</xdr:rowOff>
    </xdr:from>
    <xdr:ext cx="198882" cy="264560"/>
    <xdr:sp macro="" textlink="">
      <xdr:nvSpPr>
        <xdr:cNvPr id="919" name="CuadroTexto 2"/>
        <xdr:cNvSpPr txBox="1"/>
      </xdr:nvSpPr>
      <xdr:spPr>
        <a:xfrm>
          <a:off x="8258175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124</xdr:row>
      <xdr:rowOff>0</xdr:rowOff>
    </xdr:from>
    <xdr:ext cx="198882" cy="264560"/>
    <xdr:sp macro="" textlink="">
      <xdr:nvSpPr>
        <xdr:cNvPr id="920" name="CuadroTexto 2"/>
        <xdr:cNvSpPr txBox="1"/>
      </xdr:nvSpPr>
      <xdr:spPr>
        <a:xfrm>
          <a:off x="8258175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124</xdr:row>
      <xdr:rowOff>0</xdr:rowOff>
    </xdr:from>
    <xdr:ext cx="198882" cy="264560"/>
    <xdr:sp macro="" textlink="">
      <xdr:nvSpPr>
        <xdr:cNvPr id="921" name="CuadroTexto 2"/>
        <xdr:cNvSpPr txBox="1"/>
      </xdr:nvSpPr>
      <xdr:spPr>
        <a:xfrm>
          <a:off x="8258175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124</xdr:row>
      <xdr:rowOff>0</xdr:rowOff>
    </xdr:from>
    <xdr:ext cx="198882" cy="264560"/>
    <xdr:sp macro="" textlink="">
      <xdr:nvSpPr>
        <xdr:cNvPr id="922" name="CuadroTexto 2"/>
        <xdr:cNvSpPr txBox="1"/>
      </xdr:nvSpPr>
      <xdr:spPr>
        <a:xfrm>
          <a:off x="8258175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124</xdr:row>
      <xdr:rowOff>0</xdr:rowOff>
    </xdr:from>
    <xdr:ext cx="198882" cy="264560"/>
    <xdr:sp macro="" textlink="">
      <xdr:nvSpPr>
        <xdr:cNvPr id="923" name="CuadroTexto 2"/>
        <xdr:cNvSpPr txBox="1"/>
      </xdr:nvSpPr>
      <xdr:spPr>
        <a:xfrm>
          <a:off x="8258175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124</xdr:row>
      <xdr:rowOff>0</xdr:rowOff>
    </xdr:from>
    <xdr:ext cx="198882" cy="264560"/>
    <xdr:sp macro="" textlink="">
      <xdr:nvSpPr>
        <xdr:cNvPr id="924" name="CuadroTexto 2"/>
        <xdr:cNvSpPr txBox="1"/>
      </xdr:nvSpPr>
      <xdr:spPr>
        <a:xfrm>
          <a:off x="8258175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124</xdr:row>
      <xdr:rowOff>0</xdr:rowOff>
    </xdr:from>
    <xdr:ext cx="198882" cy="264560"/>
    <xdr:sp macro="" textlink="">
      <xdr:nvSpPr>
        <xdr:cNvPr id="925" name="CuadroTexto 2"/>
        <xdr:cNvSpPr txBox="1"/>
      </xdr:nvSpPr>
      <xdr:spPr>
        <a:xfrm>
          <a:off x="8258175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124</xdr:row>
      <xdr:rowOff>0</xdr:rowOff>
    </xdr:from>
    <xdr:ext cx="198882" cy="264560"/>
    <xdr:sp macro="" textlink="">
      <xdr:nvSpPr>
        <xdr:cNvPr id="926" name="CuadroTexto 2"/>
        <xdr:cNvSpPr txBox="1"/>
      </xdr:nvSpPr>
      <xdr:spPr>
        <a:xfrm>
          <a:off x="8258175" y="5111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27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1</xdr:col>
      <xdr:colOff>729615</xdr:colOff>
      <xdr:row>133</xdr:row>
      <xdr:rowOff>0</xdr:rowOff>
    </xdr:from>
    <xdr:ext cx="165621" cy="272119"/>
    <xdr:sp macro="" textlink="">
      <xdr:nvSpPr>
        <xdr:cNvPr id="928" name="CuadroTexto 2"/>
        <xdr:cNvSpPr txBox="1"/>
      </xdr:nvSpPr>
      <xdr:spPr>
        <a:xfrm>
          <a:off x="2451735" y="6035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29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30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31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32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33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34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35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36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37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38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39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40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41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42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43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44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45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46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47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1</xdr:col>
      <xdr:colOff>729615</xdr:colOff>
      <xdr:row>133</xdr:row>
      <xdr:rowOff>0</xdr:rowOff>
    </xdr:from>
    <xdr:ext cx="165621" cy="272119"/>
    <xdr:sp macro="" textlink="">
      <xdr:nvSpPr>
        <xdr:cNvPr id="948" name="CuadroTexto 2"/>
        <xdr:cNvSpPr txBox="1"/>
      </xdr:nvSpPr>
      <xdr:spPr>
        <a:xfrm>
          <a:off x="2451735" y="6035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49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50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51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52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53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54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55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56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57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58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59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60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61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62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63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64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65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66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67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68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69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70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71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72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73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74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75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76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77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78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79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80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81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82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83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84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133</xdr:row>
      <xdr:rowOff>0</xdr:rowOff>
    </xdr:from>
    <xdr:ext cx="198882" cy="270243"/>
    <xdr:sp macro="" textlink="">
      <xdr:nvSpPr>
        <xdr:cNvPr id="985" name="CuadroTexto 2"/>
        <xdr:cNvSpPr txBox="1"/>
      </xdr:nvSpPr>
      <xdr:spPr>
        <a:xfrm>
          <a:off x="8258175" y="5994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986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987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988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989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990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991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992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993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994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995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996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997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998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999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1000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1001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1002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1003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31</xdr:row>
      <xdr:rowOff>0</xdr:rowOff>
    </xdr:from>
    <xdr:ext cx="198882" cy="270243"/>
    <xdr:sp macro="" textlink="">
      <xdr:nvSpPr>
        <xdr:cNvPr id="1004" name="CuadroTexto 2"/>
        <xdr:cNvSpPr txBox="1"/>
      </xdr:nvSpPr>
      <xdr:spPr>
        <a:xfrm>
          <a:off x="8258175" y="1605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1005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1006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1007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1008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1009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1010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1011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1012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1013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1014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1015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1016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1017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1018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1019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1020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1021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1022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26</xdr:row>
      <xdr:rowOff>0</xdr:rowOff>
    </xdr:from>
    <xdr:ext cx="198882" cy="270243"/>
    <xdr:sp macro="" textlink="">
      <xdr:nvSpPr>
        <xdr:cNvPr id="1023" name="CuadroTexto 2"/>
        <xdr:cNvSpPr txBox="1"/>
      </xdr:nvSpPr>
      <xdr:spPr>
        <a:xfrm>
          <a:off x="8258175" y="12906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1024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1025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1026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1027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1028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1029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1030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1031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1032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1033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1034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1035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1036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1037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1038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1039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1040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1041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oneCellAnchor>
    <xdr:from>
      <xdr:col>5</xdr:col>
      <xdr:colOff>716280</xdr:colOff>
      <xdr:row>14</xdr:row>
      <xdr:rowOff>0</xdr:rowOff>
    </xdr:from>
    <xdr:ext cx="198882" cy="270243"/>
    <xdr:sp macro="" textlink="">
      <xdr:nvSpPr>
        <xdr:cNvPr id="1042" name="CuadroTexto 2"/>
        <xdr:cNvSpPr txBox="1"/>
      </xdr:nvSpPr>
      <xdr:spPr>
        <a:xfrm>
          <a:off x="8258175" y="662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  <xdr:twoCellAnchor editAs="oneCell">
    <xdr:from>
      <xdr:col>0</xdr:col>
      <xdr:colOff>167640</xdr:colOff>
      <xdr:row>1</xdr:row>
      <xdr:rowOff>15240</xdr:rowOff>
    </xdr:from>
    <xdr:to>
      <xdr:col>0</xdr:col>
      <xdr:colOff>1539240</xdr:colOff>
      <xdr:row>1</xdr:row>
      <xdr:rowOff>1043940</xdr:rowOff>
    </xdr:to>
    <xdr:pic>
      <xdr:nvPicPr>
        <xdr:cNvPr id="10785" name="Imagen 104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205740"/>
          <a:ext cx="13716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licarpayumb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7"/>
  <sheetViews>
    <sheetView tabSelected="1" topLeftCell="A119" zoomScaleNormal="100" zoomScaleSheetLayoutView="50" workbookViewId="0">
      <selection activeCell="G125" sqref="G125:H125"/>
    </sheetView>
  </sheetViews>
  <sheetFormatPr baseColWidth="10" defaultRowHeight="15" x14ac:dyDescent="0.25"/>
  <cols>
    <col min="1" max="1" width="26.140625" customWidth="1"/>
    <col min="3" max="3" width="12.42578125" customWidth="1"/>
    <col min="4" max="4" width="21" customWidth="1"/>
    <col min="5" max="5" width="17.28515625" customWidth="1"/>
    <col min="6" max="6" width="15.28515625" customWidth="1"/>
    <col min="7" max="7" width="17" customWidth="1"/>
    <col min="8" max="8" width="24" customWidth="1"/>
  </cols>
  <sheetData>
    <row r="1" spans="1:8" ht="15" customHeight="1" thickBot="1" x14ac:dyDescent="0.3"/>
    <row r="2" spans="1:8" ht="89.25" customHeight="1" thickBot="1" x14ac:dyDescent="0.3">
      <c r="A2" s="23"/>
      <c r="B2" s="196" t="s">
        <v>167</v>
      </c>
      <c r="C2" s="196"/>
      <c r="D2" s="196"/>
      <c r="E2" s="196"/>
      <c r="F2" s="196"/>
      <c r="G2" s="196"/>
      <c r="H2" s="197"/>
    </row>
    <row r="3" spans="1:8" x14ac:dyDescent="0.25">
      <c r="A3" s="54" t="s">
        <v>0</v>
      </c>
      <c r="B3" s="55"/>
      <c r="C3" s="55"/>
      <c r="D3" s="55"/>
      <c r="E3" s="55"/>
      <c r="F3" s="55"/>
      <c r="G3" s="55"/>
      <c r="H3" s="56"/>
    </row>
    <row r="4" spans="1:8" ht="22.5" customHeight="1" x14ac:dyDescent="0.25">
      <c r="A4" s="11" t="s">
        <v>1</v>
      </c>
      <c r="B4" s="57" t="s">
        <v>2</v>
      </c>
      <c r="C4" s="57"/>
      <c r="D4" s="57"/>
      <c r="E4" s="57"/>
      <c r="F4" s="57" t="s">
        <v>3</v>
      </c>
      <c r="G4" s="57"/>
      <c r="H4" s="58"/>
    </row>
    <row r="5" spans="1:8" ht="30" customHeight="1" x14ac:dyDescent="0.25">
      <c r="A5" s="26" t="s">
        <v>183</v>
      </c>
      <c r="B5" s="59" t="s">
        <v>196</v>
      </c>
      <c r="C5" s="59"/>
      <c r="D5" s="59"/>
      <c r="E5" s="59"/>
      <c r="F5" s="60" t="s">
        <v>197</v>
      </c>
      <c r="G5" s="60"/>
      <c r="H5" s="61"/>
    </row>
    <row r="6" spans="1:8" x14ac:dyDescent="0.25">
      <c r="A6" s="62" t="s">
        <v>4</v>
      </c>
      <c r="B6" s="57"/>
      <c r="C6" s="57" t="s">
        <v>5</v>
      </c>
      <c r="D6" s="57"/>
      <c r="E6" s="57" t="s">
        <v>6</v>
      </c>
      <c r="F6" s="57"/>
      <c r="G6" s="57"/>
      <c r="H6" s="58"/>
    </row>
    <row r="7" spans="1:8" ht="30" customHeight="1" x14ac:dyDescent="0.25">
      <c r="A7" s="68" t="s">
        <v>181</v>
      </c>
      <c r="B7" s="59"/>
      <c r="C7" s="59" t="s">
        <v>182</v>
      </c>
      <c r="D7" s="59"/>
      <c r="E7" s="59" t="s">
        <v>184</v>
      </c>
      <c r="F7" s="59"/>
      <c r="G7" s="59"/>
      <c r="H7" s="69"/>
    </row>
    <row r="8" spans="1:8" x14ac:dyDescent="0.25">
      <c r="A8" s="70" t="s">
        <v>7</v>
      </c>
      <c r="B8" s="71"/>
      <c r="C8" s="71"/>
      <c r="D8" s="71"/>
      <c r="E8" s="71"/>
      <c r="F8" s="71"/>
      <c r="G8" s="71"/>
      <c r="H8" s="72"/>
    </row>
    <row r="9" spans="1:8" ht="25.5" customHeight="1" x14ac:dyDescent="0.25">
      <c r="A9" s="73" t="s">
        <v>8</v>
      </c>
      <c r="B9" s="74"/>
      <c r="C9" s="57" t="s">
        <v>9</v>
      </c>
      <c r="D9" s="57"/>
      <c r="E9" s="57" t="s">
        <v>10</v>
      </c>
      <c r="F9" s="57"/>
      <c r="G9" s="57" t="s">
        <v>11</v>
      </c>
      <c r="H9" s="58"/>
    </row>
    <row r="10" spans="1:8" ht="30" customHeight="1" thickBot="1" x14ac:dyDescent="0.3">
      <c r="A10" s="66" t="s">
        <v>198</v>
      </c>
      <c r="B10" s="67"/>
      <c r="C10" s="75">
        <v>31958248</v>
      </c>
      <c r="D10" s="76"/>
      <c r="E10" s="76">
        <v>3218662717</v>
      </c>
      <c r="F10" s="76"/>
      <c r="G10" s="77" t="s">
        <v>199</v>
      </c>
      <c r="H10" s="78"/>
    </row>
    <row r="11" spans="1:8" ht="15.75" thickBot="1" x14ac:dyDescent="0.3">
      <c r="A11" s="79"/>
      <c r="B11" s="80"/>
      <c r="C11" s="80"/>
      <c r="D11" s="80"/>
      <c r="E11" s="80"/>
      <c r="F11" s="80"/>
      <c r="G11" s="80"/>
      <c r="H11" s="81"/>
    </row>
    <row r="12" spans="1:8" x14ac:dyDescent="0.25">
      <c r="A12" s="54" t="s">
        <v>12</v>
      </c>
      <c r="B12" s="55"/>
      <c r="C12" s="55"/>
      <c r="D12" s="55"/>
      <c r="E12" s="55"/>
      <c r="F12" s="55"/>
      <c r="G12" s="55"/>
      <c r="H12" s="56"/>
    </row>
    <row r="13" spans="1:8" ht="78.75" customHeight="1" x14ac:dyDescent="0.25">
      <c r="A13" s="63" t="s">
        <v>168</v>
      </c>
      <c r="B13" s="64"/>
      <c r="C13" s="64"/>
      <c r="D13" s="64"/>
      <c r="E13" s="64"/>
      <c r="F13" s="64"/>
      <c r="G13" s="64"/>
      <c r="H13" s="65"/>
    </row>
    <row r="14" spans="1:8" x14ac:dyDescent="0.25">
      <c r="A14" s="92"/>
      <c r="B14" s="93"/>
      <c r="C14" s="93"/>
      <c r="D14" s="93"/>
      <c r="E14" s="93"/>
      <c r="F14" s="93"/>
      <c r="G14" s="93"/>
      <c r="H14" s="94"/>
    </row>
    <row r="15" spans="1:8" ht="25.5" x14ac:dyDescent="0.25">
      <c r="A15" s="95" t="s">
        <v>13</v>
      </c>
      <c r="B15" s="96"/>
      <c r="C15" s="96"/>
      <c r="D15" s="1" t="s">
        <v>14</v>
      </c>
      <c r="E15" s="97" t="s">
        <v>15</v>
      </c>
      <c r="F15" s="97"/>
      <c r="G15" s="97" t="s">
        <v>16</v>
      </c>
      <c r="H15" s="98"/>
    </row>
    <row r="16" spans="1:8" ht="57.75" customHeight="1" x14ac:dyDescent="0.25">
      <c r="A16" s="99" t="s">
        <v>17</v>
      </c>
      <c r="B16" s="100"/>
      <c r="C16" s="101"/>
      <c r="D16" s="2" t="s">
        <v>177</v>
      </c>
      <c r="E16" s="87" t="s">
        <v>222</v>
      </c>
      <c r="F16" s="88"/>
      <c r="G16" s="87"/>
      <c r="H16" s="89"/>
    </row>
    <row r="17" spans="1:11" ht="51" customHeight="1" x14ac:dyDescent="0.25">
      <c r="A17" s="85" t="s">
        <v>169</v>
      </c>
      <c r="B17" s="86"/>
      <c r="C17" s="86"/>
      <c r="D17" s="2" t="s">
        <v>177</v>
      </c>
      <c r="E17" s="87" t="s">
        <v>223</v>
      </c>
      <c r="F17" s="88"/>
      <c r="G17" s="87" t="s">
        <v>224</v>
      </c>
      <c r="H17" s="89"/>
    </row>
    <row r="18" spans="1:11" ht="52.5" customHeight="1" thickBot="1" x14ac:dyDescent="0.3">
      <c r="A18" s="90" t="s">
        <v>18</v>
      </c>
      <c r="B18" s="91"/>
      <c r="C18" s="91"/>
      <c r="D18" s="3" t="s">
        <v>177</v>
      </c>
      <c r="E18" s="82" t="s">
        <v>200</v>
      </c>
      <c r="F18" s="83"/>
      <c r="G18" s="82" t="s">
        <v>225</v>
      </c>
      <c r="H18" s="84"/>
    </row>
    <row r="19" spans="1:11" x14ac:dyDescent="0.25">
      <c r="A19" s="54" t="s">
        <v>19</v>
      </c>
      <c r="B19" s="55"/>
      <c r="C19" s="55"/>
      <c r="D19" s="55"/>
      <c r="E19" s="55"/>
      <c r="F19" s="55"/>
      <c r="G19" s="55"/>
      <c r="H19" s="56"/>
    </row>
    <row r="20" spans="1:11" ht="38.25" customHeight="1" x14ac:dyDescent="0.25">
      <c r="A20" s="63" t="s">
        <v>170</v>
      </c>
      <c r="B20" s="64"/>
      <c r="C20" s="64"/>
      <c r="D20" s="64"/>
      <c r="E20" s="64"/>
      <c r="F20" s="64"/>
      <c r="G20" s="64"/>
      <c r="H20" s="65"/>
    </row>
    <row r="21" spans="1:11" ht="24.75" customHeight="1" x14ac:dyDescent="0.25">
      <c r="A21" s="107" t="s">
        <v>228</v>
      </c>
      <c r="B21" s="108"/>
      <c r="C21" s="108"/>
      <c r="D21" s="108"/>
      <c r="E21" s="108"/>
      <c r="F21" s="108"/>
      <c r="G21" s="108"/>
      <c r="H21" s="109"/>
    </row>
    <row r="22" spans="1:11" ht="24" customHeight="1" x14ac:dyDescent="0.25">
      <c r="A22" s="107" t="s">
        <v>226</v>
      </c>
      <c r="B22" s="108"/>
      <c r="C22" s="108"/>
      <c r="D22" s="108"/>
      <c r="E22" s="108"/>
      <c r="F22" s="108"/>
      <c r="G22" s="108"/>
      <c r="H22" s="109"/>
    </row>
    <row r="23" spans="1:11" ht="25.5" customHeight="1" x14ac:dyDescent="0.25">
      <c r="A23" s="118" t="s">
        <v>227</v>
      </c>
      <c r="B23" s="119"/>
      <c r="C23" s="119"/>
      <c r="D23" s="119"/>
      <c r="E23" s="119"/>
      <c r="F23" s="119"/>
      <c r="G23" s="119"/>
      <c r="H23" s="120"/>
      <c r="J23">
        <v>491</v>
      </c>
    </row>
    <row r="24" spans="1:11" x14ac:dyDescent="0.25">
      <c r="A24" s="117" t="s">
        <v>20</v>
      </c>
      <c r="B24" s="97"/>
      <c r="C24" s="97"/>
      <c r="D24" s="97"/>
      <c r="E24" s="97"/>
      <c r="F24" s="97"/>
      <c r="G24" s="97"/>
      <c r="H24" s="98"/>
      <c r="J24">
        <v>474</v>
      </c>
      <c r="K24">
        <f>J23-J24</f>
        <v>17</v>
      </c>
    </row>
    <row r="25" spans="1:11" ht="25.5" x14ac:dyDescent="0.25">
      <c r="A25" s="12" t="s">
        <v>21</v>
      </c>
      <c r="B25" s="4" t="s">
        <v>22</v>
      </c>
      <c r="C25" s="4" t="s">
        <v>23</v>
      </c>
      <c r="D25" s="4" t="s">
        <v>24</v>
      </c>
      <c r="E25" s="5" t="s">
        <v>25</v>
      </c>
      <c r="F25" s="6" t="s">
        <v>26</v>
      </c>
      <c r="G25" s="4" t="s">
        <v>27</v>
      </c>
      <c r="H25" s="13" t="s">
        <v>166</v>
      </c>
      <c r="J25">
        <f>J24/J23</f>
        <v>0.96537678207739308</v>
      </c>
    </row>
    <row r="26" spans="1:11" ht="30" customHeight="1" x14ac:dyDescent="0.25">
      <c r="A26" s="29">
        <v>44</v>
      </c>
      <c r="B26" s="30">
        <v>186</v>
      </c>
      <c r="C26" s="30">
        <v>170</v>
      </c>
      <c r="D26" s="30">
        <v>60</v>
      </c>
      <c r="E26" s="30">
        <v>43</v>
      </c>
      <c r="F26" s="7">
        <f>SUM(A26,B26,C26,D26)+E26</f>
        <v>503</v>
      </c>
      <c r="G26" s="30" t="s">
        <v>178</v>
      </c>
      <c r="H26" s="31">
        <v>0.01</v>
      </c>
    </row>
    <row r="27" spans="1:11" ht="25.5" x14ac:dyDescent="0.25">
      <c r="A27" s="95" t="s">
        <v>13</v>
      </c>
      <c r="B27" s="96"/>
      <c r="C27" s="96"/>
      <c r="D27" s="1" t="s">
        <v>14</v>
      </c>
      <c r="E27" s="97" t="s">
        <v>15</v>
      </c>
      <c r="F27" s="97"/>
      <c r="G27" s="97" t="s">
        <v>16</v>
      </c>
      <c r="H27" s="98"/>
    </row>
    <row r="28" spans="1:11" ht="54" customHeight="1" x14ac:dyDescent="0.25">
      <c r="A28" s="110" t="s">
        <v>171</v>
      </c>
      <c r="B28" s="111"/>
      <c r="C28" s="111"/>
      <c r="D28" s="2" t="s">
        <v>177</v>
      </c>
      <c r="E28" s="87" t="s">
        <v>179</v>
      </c>
      <c r="F28" s="88"/>
      <c r="G28" s="87" t="s">
        <v>194</v>
      </c>
      <c r="H28" s="112"/>
    </row>
    <row r="29" spans="1:11" x14ac:dyDescent="0.25">
      <c r="A29" s="113" t="s">
        <v>172</v>
      </c>
      <c r="B29" s="114"/>
      <c r="C29" s="114"/>
      <c r="D29" s="114"/>
      <c r="E29" s="114"/>
      <c r="F29" s="114"/>
      <c r="G29" s="114"/>
      <c r="H29" s="115"/>
    </row>
    <row r="30" spans="1:11" x14ac:dyDescent="0.25">
      <c r="A30" s="116">
        <v>2015</v>
      </c>
      <c r="B30" s="105"/>
      <c r="C30" s="105">
        <v>2016</v>
      </c>
      <c r="D30" s="105"/>
      <c r="E30" s="105">
        <v>2017</v>
      </c>
      <c r="F30" s="105"/>
      <c r="G30" s="105">
        <v>2018</v>
      </c>
      <c r="H30" s="106"/>
    </row>
    <row r="31" spans="1:11" ht="30" customHeight="1" x14ac:dyDescent="0.25">
      <c r="A31" s="102" t="s">
        <v>195</v>
      </c>
      <c r="B31" s="103"/>
      <c r="C31" s="103" t="s">
        <v>195</v>
      </c>
      <c r="D31" s="103"/>
      <c r="E31" s="103" t="s">
        <v>195</v>
      </c>
      <c r="F31" s="103"/>
      <c r="G31" s="103" t="s">
        <v>195</v>
      </c>
      <c r="H31" s="104"/>
    </row>
    <row r="32" spans="1:11" ht="25.5" x14ac:dyDescent="0.25">
      <c r="A32" s="95" t="s">
        <v>13</v>
      </c>
      <c r="B32" s="96"/>
      <c r="C32" s="96"/>
      <c r="D32" s="1" t="s">
        <v>14</v>
      </c>
      <c r="E32" s="97" t="s">
        <v>15</v>
      </c>
      <c r="F32" s="97"/>
      <c r="G32" s="97" t="s">
        <v>16</v>
      </c>
      <c r="H32" s="98"/>
    </row>
    <row r="33" spans="1:8" ht="63" customHeight="1" x14ac:dyDescent="0.25">
      <c r="A33" s="127" t="s">
        <v>173</v>
      </c>
      <c r="B33" s="128"/>
      <c r="C33" s="129"/>
      <c r="D33" s="32" t="s">
        <v>177</v>
      </c>
      <c r="E33" s="130" t="s">
        <v>229</v>
      </c>
      <c r="F33" s="131"/>
      <c r="G33" s="130" t="s">
        <v>230</v>
      </c>
      <c r="H33" s="132"/>
    </row>
    <row r="34" spans="1:8" x14ac:dyDescent="0.25">
      <c r="A34" s="133" t="s">
        <v>28</v>
      </c>
      <c r="B34" s="134"/>
      <c r="C34" s="134"/>
      <c r="D34" s="134"/>
      <c r="E34" s="134"/>
      <c r="F34" s="134"/>
      <c r="G34" s="134"/>
      <c r="H34" s="135"/>
    </row>
    <row r="35" spans="1:8" ht="38.25" x14ac:dyDescent="0.25">
      <c r="A35" s="124" t="s">
        <v>29</v>
      </c>
      <c r="B35" s="125"/>
      <c r="C35" s="33" t="s">
        <v>237</v>
      </c>
      <c r="D35" s="33" t="s">
        <v>30</v>
      </c>
      <c r="E35" s="33" t="s">
        <v>31</v>
      </c>
      <c r="F35" s="125" t="s">
        <v>32</v>
      </c>
      <c r="G35" s="125"/>
      <c r="H35" s="126"/>
    </row>
    <row r="36" spans="1:8" ht="30" customHeight="1" x14ac:dyDescent="0.25">
      <c r="A36" s="121">
        <v>1</v>
      </c>
      <c r="B36" s="122"/>
      <c r="C36" s="34">
        <v>2</v>
      </c>
      <c r="D36" s="34">
        <v>0</v>
      </c>
      <c r="E36" s="34">
        <v>1</v>
      </c>
      <c r="F36" s="122">
        <v>1</v>
      </c>
      <c r="G36" s="122"/>
      <c r="H36" s="123"/>
    </row>
    <row r="37" spans="1:8" ht="51" x14ac:dyDescent="0.25">
      <c r="A37" s="124" t="s">
        <v>33</v>
      </c>
      <c r="B37" s="125"/>
      <c r="C37" s="33" t="s">
        <v>34</v>
      </c>
      <c r="D37" s="33" t="s">
        <v>35</v>
      </c>
      <c r="E37" s="33" t="s">
        <v>36</v>
      </c>
      <c r="F37" s="125" t="s">
        <v>37</v>
      </c>
      <c r="G37" s="125"/>
      <c r="H37" s="126"/>
    </row>
    <row r="38" spans="1:8" ht="30" customHeight="1" x14ac:dyDescent="0.25">
      <c r="A38" s="121">
        <v>1</v>
      </c>
      <c r="B38" s="122"/>
      <c r="C38" s="34">
        <v>0</v>
      </c>
      <c r="D38" s="34">
        <v>0</v>
      </c>
      <c r="E38" s="34">
        <v>0</v>
      </c>
      <c r="F38" s="122">
        <v>0</v>
      </c>
      <c r="G38" s="122"/>
      <c r="H38" s="123"/>
    </row>
    <row r="39" spans="1:8" ht="38.25" x14ac:dyDescent="0.25">
      <c r="A39" s="124" t="s">
        <v>38</v>
      </c>
      <c r="B39" s="125"/>
      <c r="C39" s="33" t="s">
        <v>39</v>
      </c>
      <c r="D39" s="33" t="s">
        <v>40</v>
      </c>
      <c r="E39" s="33" t="s">
        <v>41</v>
      </c>
      <c r="F39" s="125" t="s">
        <v>42</v>
      </c>
      <c r="G39" s="125"/>
      <c r="H39" s="126"/>
    </row>
    <row r="40" spans="1:8" ht="30" customHeight="1" x14ac:dyDescent="0.25">
      <c r="A40" s="121">
        <v>1</v>
      </c>
      <c r="B40" s="122"/>
      <c r="C40" s="34">
        <v>0</v>
      </c>
      <c r="D40" s="34">
        <v>1</v>
      </c>
      <c r="E40" s="34">
        <v>1</v>
      </c>
      <c r="F40" s="122">
        <v>0</v>
      </c>
      <c r="G40" s="122"/>
      <c r="H40" s="123"/>
    </row>
    <row r="41" spans="1:8" x14ac:dyDescent="0.25">
      <c r="A41" s="124" t="s">
        <v>43</v>
      </c>
      <c r="B41" s="125"/>
      <c r="C41" s="33" t="s">
        <v>44</v>
      </c>
      <c r="D41" s="33" t="s">
        <v>45</v>
      </c>
      <c r="E41" s="33" t="s">
        <v>22</v>
      </c>
      <c r="F41" s="125" t="s">
        <v>46</v>
      </c>
      <c r="G41" s="125"/>
      <c r="H41" s="37" t="s">
        <v>47</v>
      </c>
    </row>
    <row r="42" spans="1:8" ht="30" customHeight="1" x14ac:dyDescent="0.25">
      <c r="A42" s="121">
        <v>2</v>
      </c>
      <c r="B42" s="122"/>
      <c r="C42" s="34">
        <v>2</v>
      </c>
      <c r="D42" s="34">
        <v>1</v>
      </c>
      <c r="E42" s="34">
        <v>11</v>
      </c>
      <c r="F42" s="122">
        <v>1</v>
      </c>
      <c r="G42" s="122"/>
      <c r="H42" s="35">
        <f>SUM(A36,C36,D36,E36,F36,A38,C38,D38,E38,F38,A40,C40,D40,E40,F40,A42,C42,D42,E42,F42)</f>
        <v>26</v>
      </c>
    </row>
    <row r="43" spans="1:8" x14ac:dyDescent="0.25">
      <c r="A43" s="133" t="s">
        <v>48</v>
      </c>
      <c r="B43" s="134"/>
      <c r="C43" s="134"/>
      <c r="D43" s="134"/>
      <c r="E43" s="134"/>
      <c r="F43" s="134"/>
      <c r="G43" s="134"/>
      <c r="H43" s="135"/>
    </row>
    <row r="44" spans="1:8" ht="30" customHeight="1" x14ac:dyDescent="0.25">
      <c r="A44" s="124" t="s">
        <v>49</v>
      </c>
      <c r="B44" s="125"/>
      <c r="C44" s="125" t="s">
        <v>50</v>
      </c>
      <c r="D44" s="125"/>
      <c r="E44" s="125" t="s">
        <v>51</v>
      </c>
      <c r="F44" s="125"/>
      <c r="G44" s="125"/>
      <c r="H44" s="126"/>
    </row>
    <row r="45" spans="1:8" ht="30" customHeight="1" x14ac:dyDescent="0.25">
      <c r="A45" s="121">
        <v>1</v>
      </c>
      <c r="B45" s="122"/>
      <c r="C45" s="122">
        <v>1</v>
      </c>
      <c r="D45" s="122"/>
      <c r="E45" s="122">
        <v>0</v>
      </c>
      <c r="F45" s="122"/>
      <c r="G45" s="122"/>
      <c r="H45" s="123"/>
    </row>
    <row r="46" spans="1:8" ht="30" customHeight="1" x14ac:dyDescent="0.25">
      <c r="A46" s="124" t="s">
        <v>52</v>
      </c>
      <c r="B46" s="125"/>
      <c r="C46" s="125" t="s">
        <v>53</v>
      </c>
      <c r="D46" s="125"/>
      <c r="E46" s="125" t="s">
        <v>54</v>
      </c>
      <c r="F46" s="125"/>
      <c r="G46" s="125"/>
      <c r="H46" s="126"/>
    </row>
    <row r="47" spans="1:8" ht="30" customHeight="1" x14ac:dyDescent="0.25">
      <c r="A47" s="121">
        <v>0</v>
      </c>
      <c r="B47" s="122"/>
      <c r="C47" s="122">
        <v>0</v>
      </c>
      <c r="D47" s="122"/>
      <c r="E47" s="122"/>
      <c r="F47" s="122"/>
      <c r="G47" s="122"/>
      <c r="H47" s="123"/>
    </row>
    <row r="48" spans="1:8" ht="30" customHeight="1" x14ac:dyDescent="0.25">
      <c r="A48" s="124" t="s">
        <v>55</v>
      </c>
      <c r="B48" s="125"/>
      <c r="C48" s="125" t="s">
        <v>56</v>
      </c>
      <c r="D48" s="125"/>
      <c r="E48" s="125" t="s">
        <v>57</v>
      </c>
      <c r="F48" s="125"/>
      <c r="G48" s="125"/>
      <c r="H48" s="37" t="s">
        <v>58</v>
      </c>
    </row>
    <row r="49" spans="1:8" ht="30" customHeight="1" thickBot="1" x14ac:dyDescent="0.3">
      <c r="A49" s="136">
        <v>1</v>
      </c>
      <c r="B49" s="137"/>
      <c r="C49" s="137">
        <v>0</v>
      </c>
      <c r="D49" s="137"/>
      <c r="E49" s="137">
        <v>1</v>
      </c>
      <c r="F49" s="137"/>
      <c r="G49" s="137"/>
      <c r="H49" s="36">
        <f>SUM(A45,C45,E45,A47,C47,E47,A49,C49,E49)</f>
        <v>4</v>
      </c>
    </row>
    <row r="50" spans="1:8" ht="15.75" thickBot="1" x14ac:dyDescent="0.3">
      <c r="A50" s="138"/>
      <c r="B50" s="139"/>
      <c r="C50" s="139"/>
      <c r="D50" s="139"/>
      <c r="E50" s="139"/>
      <c r="F50" s="139"/>
      <c r="G50" s="139"/>
      <c r="H50" s="140"/>
    </row>
    <row r="51" spans="1:8" x14ac:dyDescent="0.25">
      <c r="A51" s="54" t="s">
        <v>59</v>
      </c>
      <c r="B51" s="55"/>
      <c r="C51" s="55"/>
      <c r="D51" s="55"/>
      <c r="E51" s="55"/>
      <c r="F51" s="55"/>
      <c r="G51" s="55"/>
      <c r="H51" s="56"/>
    </row>
    <row r="52" spans="1:8" ht="30" customHeight="1" x14ac:dyDescent="0.25">
      <c r="A52" s="141" t="s">
        <v>60</v>
      </c>
      <c r="B52" s="142"/>
      <c r="C52" s="142"/>
      <c r="D52" s="142"/>
      <c r="E52" s="142"/>
      <c r="F52" s="142"/>
      <c r="G52" s="142"/>
      <c r="H52" s="143"/>
    </row>
    <row r="53" spans="1:8" ht="87.75" customHeight="1" x14ac:dyDescent="0.25">
      <c r="A53" s="107" t="s">
        <v>231</v>
      </c>
      <c r="B53" s="108"/>
      <c r="C53" s="108"/>
      <c r="D53" s="108"/>
      <c r="E53" s="108"/>
      <c r="F53" s="108"/>
      <c r="G53" s="108"/>
      <c r="H53" s="109"/>
    </row>
    <row r="54" spans="1:8" ht="25.5" x14ac:dyDescent="0.25">
      <c r="A54" s="95" t="s">
        <v>13</v>
      </c>
      <c r="B54" s="96"/>
      <c r="C54" s="96"/>
      <c r="D54" s="1" t="s">
        <v>14</v>
      </c>
      <c r="E54" s="97" t="s">
        <v>15</v>
      </c>
      <c r="F54" s="97"/>
      <c r="G54" s="97" t="s">
        <v>16</v>
      </c>
      <c r="H54" s="98"/>
    </row>
    <row r="55" spans="1:8" ht="80.099999999999994" customHeight="1" x14ac:dyDescent="0.25">
      <c r="A55" s="110" t="s">
        <v>61</v>
      </c>
      <c r="B55" s="111"/>
      <c r="C55" s="111"/>
      <c r="D55" s="2" t="s">
        <v>177</v>
      </c>
      <c r="E55" s="87" t="s">
        <v>186</v>
      </c>
      <c r="F55" s="88"/>
      <c r="G55" s="87" t="s">
        <v>180</v>
      </c>
      <c r="H55" s="89"/>
    </row>
    <row r="56" spans="1:8" ht="80.099999999999994" customHeight="1" x14ac:dyDescent="0.25">
      <c r="A56" s="110" t="s">
        <v>62</v>
      </c>
      <c r="B56" s="111"/>
      <c r="C56" s="111"/>
      <c r="D56" s="2" t="s">
        <v>177</v>
      </c>
      <c r="E56" s="87" t="s">
        <v>187</v>
      </c>
      <c r="F56" s="88"/>
      <c r="G56" s="87" t="s">
        <v>188</v>
      </c>
      <c r="H56" s="89"/>
    </row>
    <row r="57" spans="1:8" ht="80.099999999999994" customHeight="1" thickBot="1" x14ac:dyDescent="0.3">
      <c r="A57" s="144" t="s">
        <v>174</v>
      </c>
      <c r="B57" s="145"/>
      <c r="C57" s="145"/>
      <c r="D57" s="3" t="s">
        <v>201</v>
      </c>
      <c r="E57" s="87"/>
      <c r="F57" s="88"/>
      <c r="G57" s="87"/>
      <c r="H57" s="89"/>
    </row>
    <row r="58" spans="1:8" ht="185.25" customHeight="1" thickBot="1" x14ac:dyDescent="0.3">
      <c r="A58" s="144" t="s">
        <v>175</v>
      </c>
      <c r="B58" s="145"/>
      <c r="C58" s="145"/>
      <c r="D58" s="3" t="s">
        <v>177</v>
      </c>
      <c r="E58" s="82" t="s">
        <v>232</v>
      </c>
      <c r="F58" s="83"/>
      <c r="G58" s="82" t="s">
        <v>189</v>
      </c>
      <c r="H58" s="83"/>
    </row>
    <row r="59" spans="1:8" ht="15.75" thickBot="1" x14ac:dyDescent="0.3">
      <c r="A59" s="147"/>
      <c r="B59" s="148"/>
      <c r="C59" s="148"/>
      <c r="D59" s="148"/>
      <c r="E59" s="148"/>
      <c r="F59" s="148"/>
      <c r="G59" s="148"/>
      <c r="H59" s="149"/>
    </row>
    <row r="60" spans="1:8" x14ac:dyDescent="0.25">
      <c r="A60" s="54" t="s">
        <v>63</v>
      </c>
      <c r="B60" s="55"/>
      <c r="C60" s="55"/>
      <c r="D60" s="55"/>
      <c r="E60" s="55"/>
      <c r="F60" s="55"/>
      <c r="G60" s="55"/>
      <c r="H60" s="56"/>
    </row>
    <row r="61" spans="1:8" ht="30" customHeight="1" x14ac:dyDescent="0.25">
      <c r="A61" s="141" t="s">
        <v>185</v>
      </c>
      <c r="B61" s="142"/>
      <c r="C61" s="142"/>
      <c r="D61" s="142"/>
      <c r="E61" s="142"/>
      <c r="F61" s="142"/>
      <c r="G61" s="142"/>
      <c r="H61" s="143"/>
    </row>
    <row r="62" spans="1:8" ht="109.5" customHeight="1" x14ac:dyDescent="0.25">
      <c r="A62" s="102"/>
      <c r="B62" s="103"/>
      <c r="C62" s="103"/>
      <c r="D62" s="103"/>
      <c r="E62" s="103"/>
      <c r="F62" s="103"/>
      <c r="G62" s="103"/>
      <c r="H62" s="104"/>
    </row>
    <row r="63" spans="1:8" ht="30" customHeight="1" x14ac:dyDescent="0.25">
      <c r="A63" s="150" t="s">
        <v>13</v>
      </c>
      <c r="B63" s="151"/>
      <c r="C63" s="152"/>
      <c r="D63" s="38" t="s">
        <v>64</v>
      </c>
      <c r="E63" s="153" t="s">
        <v>65</v>
      </c>
      <c r="F63" s="154"/>
      <c r="G63" s="155"/>
      <c r="H63" s="39" t="s">
        <v>66</v>
      </c>
    </row>
    <row r="64" spans="1:8" ht="30" customHeight="1" x14ac:dyDescent="0.25">
      <c r="A64" s="163" t="s">
        <v>67</v>
      </c>
      <c r="B64" s="184"/>
      <c r="C64" s="185"/>
      <c r="D64" s="40" t="s">
        <v>68</v>
      </c>
      <c r="E64" s="157" t="s">
        <v>69</v>
      </c>
      <c r="F64" s="158"/>
      <c r="G64" s="159"/>
      <c r="H64" s="41">
        <f>+H65+H69</f>
        <v>1405000</v>
      </c>
    </row>
    <row r="65" spans="1:8" ht="30" customHeight="1" x14ac:dyDescent="0.25">
      <c r="A65" s="186"/>
      <c r="B65" s="187"/>
      <c r="C65" s="188"/>
      <c r="D65" s="40" t="s">
        <v>202</v>
      </c>
      <c r="E65" s="157" t="s">
        <v>203</v>
      </c>
      <c r="F65" s="158"/>
      <c r="G65" s="159"/>
      <c r="H65" s="41">
        <f>SUM(H66:H68)</f>
        <v>305000</v>
      </c>
    </row>
    <row r="66" spans="1:8" ht="30" customHeight="1" x14ac:dyDescent="0.25">
      <c r="A66" s="186"/>
      <c r="B66" s="187"/>
      <c r="C66" s="188"/>
      <c r="D66" s="42" t="s">
        <v>204</v>
      </c>
      <c r="E66" s="192" t="s">
        <v>205</v>
      </c>
      <c r="F66" s="193"/>
      <c r="G66" s="194"/>
      <c r="H66" s="43">
        <v>305000</v>
      </c>
    </row>
    <row r="67" spans="1:8" ht="30" customHeight="1" x14ac:dyDescent="0.25">
      <c r="A67" s="186"/>
      <c r="B67" s="187"/>
      <c r="C67" s="188"/>
      <c r="D67" s="44" t="s">
        <v>70</v>
      </c>
      <c r="E67" s="146" t="s">
        <v>71</v>
      </c>
      <c r="F67" s="146"/>
      <c r="G67" s="146"/>
      <c r="H67" s="45"/>
    </row>
    <row r="68" spans="1:8" ht="30" customHeight="1" x14ac:dyDescent="0.25">
      <c r="A68" s="186"/>
      <c r="B68" s="187"/>
      <c r="C68" s="188"/>
      <c r="D68" s="44" t="s">
        <v>72</v>
      </c>
      <c r="E68" s="146" t="s">
        <v>176</v>
      </c>
      <c r="F68" s="146"/>
      <c r="G68" s="146"/>
      <c r="H68" s="45"/>
    </row>
    <row r="69" spans="1:8" ht="30" customHeight="1" x14ac:dyDescent="0.25">
      <c r="A69" s="186"/>
      <c r="B69" s="187"/>
      <c r="C69" s="188"/>
      <c r="D69" s="40" t="s">
        <v>206</v>
      </c>
      <c r="E69" s="157" t="s">
        <v>207</v>
      </c>
      <c r="F69" s="158"/>
      <c r="G69" s="159"/>
      <c r="H69" s="41">
        <v>1100000</v>
      </c>
    </row>
    <row r="70" spans="1:8" ht="30" customHeight="1" x14ac:dyDescent="0.25">
      <c r="A70" s="186"/>
      <c r="B70" s="187"/>
      <c r="C70" s="188"/>
      <c r="D70" s="44" t="s">
        <v>73</v>
      </c>
      <c r="E70" s="146" t="s">
        <v>74</v>
      </c>
      <c r="F70" s="146"/>
      <c r="G70" s="146"/>
      <c r="H70" s="45">
        <v>0</v>
      </c>
    </row>
    <row r="71" spans="1:8" ht="30" customHeight="1" x14ac:dyDescent="0.25">
      <c r="A71" s="186"/>
      <c r="B71" s="187"/>
      <c r="C71" s="188"/>
      <c r="D71" s="40" t="s">
        <v>75</v>
      </c>
      <c r="E71" s="157" t="s">
        <v>76</v>
      </c>
      <c r="F71" s="158"/>
      <c r="G71" s="159"/>
      <c r="H71" s="41">
        <f>SUM(H72:H73)</f>
        <v>1100000</v>
      </c>
    </row>
    <row r="72" spans="1:8" ht="30" customHeight="1" x14ac:dyDescent="0.25">
      <c r="A72" s="186"/>
      <c r="B72" s="187"/>
      <c r="C72" s="188"/>
      <c r="D72" s="44" t="s">
        <v>77</v>
      </c>
      <c r="E72" s="146" t="s">
        <v>193</v>
      </c>
      <c r="F72" s="146"/>
      <c r="G72" s="146"/>
      <c r="H72" s="45">
        <v>600000</v>
      </c>
    </row>
    <row r="73" spans="1:8" ht="30" customHeight="1" x14ac:dyDescent="0.25">
      <c r="A73" s="186"/>
      <c r="B73" s="187"/>
      <c r="C73" s="188"/>
      <c r="D73" s="44" t="s">
        <v>78</v>
      </c>
      <c r="E73" s="146" t="s">
        <v>208</v>
      </c>
      <c r="F73" s="146"/>
      <c r="G73" s="146"/>
      <c r="H73" s="45">
        <v>500000</v>
      </c>
    </row>
    <row r="74" spans="1:8" ht="30" customHeight="1" x14ac:dyDescent="0.25">
      <c r="A74" s="186"/>
      <c r="B74" s="187"/>
      <c r="C74" s="188"/>
      <c r="D74" s="46">
        <v>2</v>
      </c>
      <c r="E74" s="156" t="s">
        <v>79</v>
      </c>
      <c r="F74" s="156"/>
      <c r="G74" s="156"/>
      <c r="H74" s="47">
        <f>SUM(H75:H77)</f>
        <v>38533404</v>
      </c>
    </row>
    <row r="75" spans="1:8" ht="30" customHeight="1" x14ac:dyDescent="0.25">
      <c r="A75" s="186"/>
      <c r="B75" s="187"/>
      <c r="C75" s="188"/>
      <c r="D75" s="40" t="s">
        <v>80</v>
      </c>
      <c r="E75" s="157" t="s">
        <v>81</v>
      </c>
      <c r="F75" s="158"/>
      <c r="G75" s="159"/>
      <c r="H75" s="41">
        <v>38533404</v>
      </c>
    </row>
    <row r="76" spans="1:8" ht="30" customHeight="1" x14ac:dyDescent="0.25">
      <c r="A76" s="186"/>
      <c r="B76" s="187"/>
      <c r="C76" s="188"/>
      <c r="D76" s="40" t="s">
        <v>82</v>
      </c>
      <c r="E76" s="157" t="s">
        <v>83</v>
      </c>
      <c r="F76" s="158"/>
      <c r="G76" s="159"/>
      <c r="H76" s="53" t="s">
        <v>238</v>
      </c>
    </row>
    <row r="77" spans="1:8" ht="30" customHeight="1" x14ac:dyDescent="0.25">
      <c r="A77" s="186"/>
      <c r="B77" s="187"/>
      <c r="C77" s="188"/>
      <c r="D77" s="40" t="s">
        <v>84</v>
      </c>
      <c r="E77" s="157" t="s">
        <v>85</v>
      </c>
      <c r="F77" s="158"/>
      <c r="G77" s="159"/>
      <c r="H77" s="41">
        <v>0</v>
      </c>
    </row>
    <row r="78" spans="1:8" ht="30" customHeight="1" x14ac:dyDescent="0.25">
      <c r="A78" s="186"/>
      <c r="B78" s="187"/>
      <c r="C78" s="188"/>
      <c r="D78" s="44">
        <v>3</v>
      </c>
      <c r="E78" s="156" t="s">
        <v>86</v>
      </c>
      <c r="F78" s="156"/>
      <c r="G78" s="156"/>
      <c r="H78" s="47">
        <f>SUM(H79)</f>
        <v>7207113</v>
      </c>
    </row>
    <row r="79" spans="1:8" ht="30" customHeight="1" x14ac:dyDescent="0.25">
      <c r="A79" s="186"/>
      <c r="B79" s="187"/>
      <c r="C79" s="188"/>
      <c r="D79" s="44" t="s">
        <v>87</v>
      </c>
      <c r="E79" s="146" t="s">
        <v>88</v>
      </c>
      <c r="F79" s="146"/>
      <c r="G79" s="146"/>
      <c r="H79" s="45">
        <v>7207113</v>
      </c>
    </row>
    <row r="80" spans="1:8" ht="30" customHeight="1" x14ac:dyDescent="0.25">
      <c r="A80" s="186"/>
      <c r="B80" s="187"/>
      <c r="C80" s="188"/>
      <c r="D80" s="44" t="s">
        <v>89</v>
      </c>
      <c r="E80" s="146" t="s">
        <v>90</v>
      </c>
      <c r="F80" s="146"/>
      <c r="G80" s="146"/>
      <c r="H80" s="45">
        <v>0</v>
      </c>
    </row>
    <row r="81" spans="1:8" ht="30" customHeight="1" x14ac:dyDescent="0.25">
      <c r="A81" s="186"/>
      <c r="B81" s="187"/>
      <c r="C81" s="188"/>
      <c r="D81" s="44" t="s">
        <v>91</v>
      </c>
      <c r="E81" s="146" t="s">
        <v>92</v>
      </c>
      <c r="F81" s="146"/>
      <c r="G81" s="146"/>
      <c r="H81" s="45">
        <v>0</v>
      </c>
    </row>
    <row r="82" spans="1:8" ht="30" customHeight="1" x14ac:dyDescent="0.25">
      <c r="A82" s="186"/>
      <c r="B82" s="187"/>
      <c r="C82" s="188"/>
      <c r="D82" s="44" t="s">
        <v>93</v>
      </c>
      <c r="E82" s="146" t="s">
        <v>94</v>
      </c>
      <c r="F82" s="146"/>
      <c r="G82" s="146"/>
      <c r="H82" s="45">
        <v>0</v>
      </c>
    </row>
    <row r="83" spans="1:8" ht="30" customHeight="1" x14ac:dyDescent="0.25">
      <c r="A83" s="186"/>
      <c r="B83" s="187"/>
      <c r="C83" s="188"/>
      <c r="D83" s="44" t="s">
        <v>95</v>
      </c>
      <c r="E83" s="146" t="s">
        <v>96</v>
      </c>
      <c r="F83" s="146"/>
      <c r="G83" s="146"/>
      <c r="H83" s="45">
        <v>0</v>
      </c>
    </row>
    <row r="84" spans="1:8" ht="30" customHeight="1" x14ac:dyDescent="0.25">
      <c r="A84" s="186"/>
      <c r="B84" s="187"/>
      <c r="C84" s="188"/>
      <c r="D84" s="44" t="s">
        <v>97</v>
      </c>
      <c r="E84" s="146" t="s">
        <v>98</v>
      </c>
      <c r="F84" s="146"/>
      <c r="G84" s="146"/>
      <c r="H84" s="45">
        <v>0</v>
      </c>
    </row>
    <row r="85" spans="1:8" ht="30" customHeight="1" x14ac:dyDescent="0.25">
      <c r="A85" s="186"/>
      <c r="B85" s="187"/>
      <c r="C85" s="188"/>
      <c r="D85" s="44" t="s">
        <v>99</v>
      </c>
      <c r="E85" s="146" t="s">
        <v>100</v>
      </c>
      <c r="F85" s="146"/>
      <c r="G85" s="146"/>
      <c r="H85" s="45">
        <v>0</v>
      </c>
    </row>
    <row r="86" spans="1:8" ht="30" customHeight="1" x14ac:dyDescent="0.25">
      <c r="A86" s="186"/>
      <c r="B86" s="187"/>
      <c r="C86" s="188"/>
      <c r="D86" s="44" t="s">
        <v>101</v>
      </c>
      <c r="E86" s="146" t="s">
        <v>102</v>
      </c>
      <c r="F86" s="146"/>
      <c r="G86" s="146"/>
      <c r="H86" s="45">
        <v>0</v>
      </c>
    </row>
    <row r="87" spans="1:8" ht="30" customHeight="1" x14ac:dyDescent="0.25">
      <c r="A87" s="189"/>
      <c r="B87" s="190"/>
      <c r="C87" s="191"/>
      <c r="D87" s="195" t="s">
        <v>103</v>
      </c>
      <c r="E87" s="151"/>
      <c r="F87" s="151"/>
      <c r="G87" s="152"/>
      <c r="H87" s="48">
        <f>H64+H74+H78</f>
        <v>47145517</v>
      </c>
    </row>
    <row r="88" spans="1:8" ht="30" customHeight="1" x14ac:dyDescent="0.25">
      <c r="A88" s="160" t="s">
        <v>13</v>
      </c>
      <c r="B88" s="161"/>
      <c r="C88" s="161"/>
      <c r="D88" s="38" t="s">
        <v>64</v>
      </c>
      <c r="E88" s="162" t="s">
        <v>65</v>
      </c>
      <c r="F88" s="162"/>
      <c r="G88" s="162"/>
      <c r="H88" s="39" t="s">
        <v>66</v>
      </c>
    </row>
    <row r="89" spans="1:8" ht="30" customHeight="1" x14ac:dyDescent="0.25">
      <c r="A89" s="163" t="s">
        <v>104</v>
      </c>
      <c r="B89" s="164"/>
      <c r="C89" s="165"/>
      <c r="D89" s="40" t="s">
        <v>80</v>
      </c>
      <c r="E89" s="157" t="s">
        <v>105</v>
      </c>
      <c r="F89" s="158"/>
      <c r="G89" s="159"/>
      <c r="H89" s="41">
        <f>+H90+H96</f>
        <v>5296497</v>
      </c>
    </row>
    <row r="90" spans="1:8" ht="30" customHeight="1" x14ac:dyDescent="0.25">
      <c r="A90" s="166"/>
      <c r="B90" s="167"/>
      <c r="C90" s="168"/>
      <c r="D90" s="40" t="s">
        <v>106</v>
      </c>
      <c r="E90" s="157" t="s">
        <v>107</v>
      </c>
      <c r="F90" s="158"/>
      <c r="G90" s="159"/>
      <c r="H90" s="41">
        <f>H91</f>
        <v>3500000</v>
      </c>
    </row>
    <row r="91" spans="1:8" ht="30" customHeight="1" x14ac:dyDescent="0.25">
      <c r="A91" s="166"/>
      <c r="B91" s="167"/>
      <c r="C91" s="168"/>
      <c r="D91" s="40" t="s">
        <v>108</v>
      </c>
      <c r="E91" s="157" t="s">
        <v>109</v>
      </c>
      <c r="F91" s="158"/>
      <c r="G91" s="159"/>
      <c r="H91" s="41">
        <f>H92+H93+H94+H95</f>
        <v>3500000</v>
      </c>
    </row>
    <row r="92" spans="1:8" ht="30" customHeight="1" x14ac:dyDescent="0.25">
      <c r="A92" s="166"/>
      <c r="B92" s="167"/>
      <c r="C92" s="168"/>
      <c r="D92" s="49" t="s">
        <v>110</v>
      </c>
      <c r="E92" s="172" t="s">
        <v>111</v>
      </c>
      <c r="F92" s="173"/>
      <c r="G92" s="174"/>
      <c r="H92" s="50">
        <v>0</v>
      </c>
    </row>
    <row r="93" spans="1:8" ht="30" customHeight="1" x14ac:dyDescent="0.25">
      <c r="A93" s="166"/>
      <c r="B93" s="167"/>
      <c r="C93" s="168"/>
      <c r="D93" s="49" t="s">
        <v>112</v>
      </c>
      <c r="E93" s="172" t="s">
        <v>113</v>
      </c>
      <c r="F93" s="173"/>
      <c r="G93" s="174"/>
      <c r="H93" s="50">
        <v>2500000</v>
      </c>
    </row>
    <row r="94" spans="1:8" ht="30" customHeight="1" x14ac:dyDescent="0.25">
      <c r="A94" s="166"/>
      <c r="B94" s="167"/>
      <c r="C94" s="168"/>
      <c r="D94" s="49" t="s">
        <v>114</v>
      </c>
      <c r="E94" s="172" t="s">
        <v>115</v>
      </c>
      <c r="F94" s="173"/>
      <c r="G94" s="174"/>
      <c r="H94" s="50">
        <v>1000000</v>
      </c>
    </row>
    <row r="95" spans="1:8" ht="30" customHeight="1" x14ac:dyDescent="0.25">
      <c r="A95" s="166"/>
      <c r="B95" s="167"/>
      <c r="C95" s="168"/>
      <c r="D95" s="49" t="s">
        <v>116</v>
      </c>
      <c r="E95" s="172" t="s">
        <v>117</v>
      </c>
      <c r="F95" s="173"/>
      <c r="G95" s="174"/>
      <c r="H95" s="50">
        <v>0</v>
      </c>
    </row>
    <row r="96" spans="1:8" ht="30" customHeight="1" x14ac:dyDescent="0.25">
      <c r="A96" s="166"/>
      <c r="B96" s="167"/>
      <c r="C96" s="168"/>
      <c r="D96" s="40" t="s">
        <v>118</v>
      </c>
      <c r="E96" s="157" t="s">
        <v>119</v>
      </c>
      <c r="F96" s="158"/>
      <c r="G96" s="159"/>
      <c r="H96" s="41">
        <f>H97+H103+H113</f>
        <v>1796497</v>
      </c>
    </row>
    <row r="97" spans="1:8" ht="30" customHeight="1" x14ac:dyDescent="0.25">
      <c r="A97" s="166"/>
      <c r="B97" s="167"/>
      <c r="C97" s="168"/>
      <c r="D97" s="40" t="s">
        <v>120</v>
      </c>
      <c r="E97" s="157" t="s">
        <v>121</v>
      </c>
      <c r="F97" s="158"/>
      <c r="G97" s="159"/>
      <c r="H97" s="41">
        <f>SUM(H98:H102)</f>
        <v>1486000</v>
      </c>
    </row>
    <row r="98" spans="1:8" ht="30" customHeight="1" x14ac:dyDescent="0.25">
      <c r="A98" s="166"/>
      <c r="B98" s="167"/>
      <c r="C98" s="168"/>
      <c r="D98" s="49" t="s">
        <v>122</v>
      </c>
      <c r="E98" s="172" t="s">
        <v>123</v>
      </c>
      <c r="F98" s="173"/>
      <c r="G98" s="174"/>
      <c r="H98" s="50">
        <v>0</v>
      </c>
    </row>
    <row r="99" spans="1:8" ht="30" customHeight="1" x14ac:dyDescent="0.25">
      <c r="A99" s="166"/>
      <c r="B99" s="167"/>
      <c r="C99" s="168"/>
      <c r="D99" s="49" t="s">
        <v>124</v>
      </c>
      <c r="E99" s="172" t="s">
        <v>125</v>
      </c>
      <c r="F99" s="173"/>
      <c r="G99" s="174"/>
      <c r="H99" s="50">
        <v>1486000</v>
      </c>
    </row>
    <row r="100" spans="1:8" ht="30" customHeight="1" x14ac:dyDescent="0.25">
      <c r="A100" s="166"/>
      <c r="B100" s="167"/>
      <c r="C100" s="168"/>
      <c r="D100" s="49" t="s">
        <v>126</v>
      </c>
      <c r="E100" s="172" t="s">
        <v>209</v>
      </c>
      <c r="F100" s="173"/>
      <c r="G100" s="174"/>
      <c r="H100" s="50">
        <v>0</v>
      </c>
    </row>
    <row r="101" spans="1:8" ht="30" customHeight="1" x14ac:dyDescent="0.25">
      <c r="A101" s="166"/>
      <c r="B101" s="167"/>
      <c r="C101" s="168"/>
      <c r="D101" s="49" t="s">
        <v>127</v>
      </c>
      <c r="E101" s="172" t="s">
        <v>128</v>
      </c>
      <c r="F101" s="173"/>
      <c r="G101" s="174"/>
      <c r="H101" s="50"/>
    </row>
    <row r="102" spans="1:8" ht="30" customHeight="1" x14ac:dyDescent="0.25">
      <c r="A102" s="166"/>
      <c r="B102" s="167"/>
      <c r="C102" s="168"/>
      <c r="D102" s="49" t="s">
        <v>129</v>
      </c>
      <c r="E102" s="172" t="s">
        <v>240</v>
      </c>
      <c r="F102" s="173"/>
      <c r="G102" s="174"/>
      <c r="H102" s="50">
        <v>0</v>
      </c>
    </row>
    <row r="103" spans="1:8" ht="30" customHeight="1" x14ac:dyDescent="0.25">
      <c r="A103" s="166"/>
      <c r="B103" s="167"/>
      <c r="C103" s="168"/>
      <c r="D103" s="40" t="s">
        <v>130</v>
      </c>
      <c r="E103" s="157" t="s">
        <v>131</v>
      </c>
      <c r="F103" s="158"/>
      <c r="G103" s="159"/>
      <c r="H103" s="41">
        <f>SUM(H104:H112)</f>
        <v>270363</v>
      </c>
    </row>
    <row r="104" spans="1:8" ht="30" customHeight="1" x14ac:dyDescent="0.25">
      <c r="A104" s="166"/>
      <c r="B104" s="167"/>
      <c r="C104" s="168"/>
      <c r="D104" s="49" t="s">
        <v>132</v>
      </c>
      <c r="E104" s="172" t="s">
        <v>210</v>
      </c>
      <c r="F104" s="173"/>
      <c r="G104" s="174"/>
      <c r="H104" s="50">
        <v>197973</v>
      </c>
    </row>
    <row r="105" spans="1:8" ht="30" customHeight="1" x14ac:dyDescent="0.25">
      <c r="A105" s="166"/>
      <c r="B105" s="167"/>
      <c r="C105" s="168"/>
      <c r="D105" s="49" t="s">
        <v>133</v>
      </c>
      <c r="E105" s="172" t="s">
        <v>134</v>
      </c>
      <c r="F105" s="173"/>
      <c r="G105" s="174"/>
      <c r="H105" s="50">
        <v>0</v>
      </c>
    </row>
    <row r="106" spans="1:8" ht="30" customHeight="1" x14ac:dyDescent="0.25">
      <c r="A106" s="166"/>
      <c r="B106" s="167"/>
      <c r="C106" s="168"/>
      <c r="D106" s="49" t="s">
        <v>135</v>
      </c>
      <c r="E106" s="172" t="s">
        <v>211</v>
      </c>
      <c r="F106" s="173"/>
      <c r="G106" s="174"/>
      <c r="H106" s="50">
        <v>0</v>
      </c>
    </row>
    <row r="107" spans="1:8" ht="30" customHeight="1" x14ac:dyDescent="0.25">
      <c r="A107" s="166"/>
      <c r="B107" s="167"/>
      <c r="C107" s="168"/>
      <c r="D107" s="49" t="s">
        <v>137</v>
      </c>
      <c r="E107" s="172" t="s">
        <v>136</v>
      </c>
      <c r="F107" s="173"/>
      <c r="G107" s="174"/>
      <c r="H107" s="50">
        <v>0</v>
      </c>
    </row>
    <row r="108" spans="1:8" ht="30" customHeight="1" x14ac:dyDescent="0.25">
      <c r="A108" s="166"/>
      <c r="B108" s="167"/>
      <c r="C108" s="168"/>
      <c r="D108" s="49" t="s">
        <v>139</v>
      </c>
      <c r="E108" s="172" t="s">
        <v>138</v>
      </c>
      <c r="F108" s="173"/>
      <c r="G108" s="174"/>
      <c r="H108" s="50">
        <v>0</v>
      </c>
    </row>
    <row r="109" spans="1:8" ht="30" customHeight="1" x14ac:dyDescent="0.25">
      <c r="A109" s="166"/>
      <c r="B109" s="167"/>
      <c r="C109" s="168"/>
      <c r="D109" s="49" t="s">
        <v>212</v>
      </c>
      <c r="E109" s="172" t="s">
        <v>140</v>
      </c>
      <c r="F109" s="173"/>
      <c r="G109" s="174"/>
      <c r="H109" s="50">
        <v>0</v>
      </c>
    </row>
    <row r="110" spans="1:8" ht="30" customHeight="1" x14ac:dyDescent="0.25">
      <c r="A110" s="166"/>
      <c r="B110" s="167"/>
      <c r="C110" s="168"/>
      <c r="D110" s="49" t="s">
        <v>141</v>
      </c>
      <c r="E110" s="172" t="s">
        <v>213</v>
      </c>
      <c r="F110" s="173"/>
      <c r="G110" s="174"/>
      <c r="H110" s="50">
        <v>72390</v>
      </c>
    </row>
    <row r="111" spans="1:8" ht="30" customHeight="1" x14ac:dyDescent="0.25">
      <c r="A111" s="166"/>
      <c r="B111" s="167"/>
      <c r="C111" s="168"/>
      <c r="D111" s="49" t="s">
        <v>214</v>
      </c>
      <c r="E111" s="172" t="s">
        <v>142</v>
      </c>
      <c r="F111" s="173"/>
      <c r="G111" s="174"/>
      <c r="H111" s="50">
        <v>0</v>
      </c>
    </row>
    <row r="112" spans="1:8" ht="30" customHeight="1" x14ac:dyDescent="0.25">
      <c r="A112" s="166"/>
      <c r="B112" s="167"/>
      <c r="C112" s="168"/>
      <c r="D112" s="49" t="s">
        <v>143</v>
      </c>
      <c r="E112" s="172" t="s">
        <v>144</v>
      </c>
      <c r="F112" s="173"/>
      <c r="G112" s="174"/>
      <c r="H112" s="50">
        <v>0</v>
      </c>
    </row>
    <row r="113" spans="1:11" ht="30" customHeight="1" x14ac:dyDescent="0.25">
      <c r="A113" s="166"/>
      <c r="B113" s="167"/>
      <c r="C113" s="168"/>
      <c r="D113" s="40" t="s">
        <v>145</v>
      </c>
      <c r="E113" s="157" t="s">
        <v>146</v>
      </c>
      <c r="F113" s="158"/>
      <c r="G113" s="159"/>
      <c r="H113" s="41">
        <f>SUM(H114:H115)</f>
        <v>40134</v>
      </c>
    </row>
    <row r="114" spans="1:11" ht="30" customHeight="1" x14ac:dyDescent="0.25">
      <c r="A114" s="166"/>
      <c r="B114" s="167"/>
      <c r="C114" s="168"/>
      <c r="D114" s="49" t="s">
        <v>147</v>
      </c>
      <c r="E114" s="172" t="s">
        <v>148</v>
      </c>
      <c r="F114" s="173"/>
      <c r="G114" s="174"/>
      <c r="H114" s="50">
        <v>0</v>
      </c>
    </row>
    <row r="115" spans="1:11" ht="30" customHeight="1" x14ac:dyDescent="0.25">
      <c r="A115" s="166"/>
      <c r="B115" s="167"/>
      <c r="C115" s="168"/>
      <c r="D115" s="49" t="s">
        <v>149</v>
      </c>
      <c r="E115" s="172" t="s">
        <v>150</v>
      </c>
      <c r="F115" s="173"/>
      <c r="G115" s="174"/>
      <c r="H115" s="50">
        <v>40134</v>
      </c>
    </row>
    <row r="116" spans="1:11" ht="30" customHeight="1" x14ac:dyDescent="0.25">
      <c r="A116" s="166"/>
      <c r="B116" s="167"/>
      <c r="C116" s="168"/>
      <c r="D116" s="51">
        <v>3</v>
      </c>
      <c r="E116" s="178" t="s">
        <v>151</v>
      </c>
      <c r="F116" s="179"/>
      <c r="G116" s="180"/>
      <c r="H116" s="52">
        <f>SUM(H117:H123)</f>
        <v>0</v>
      </c>
    </row>
    <row r="117" spans="1:11" ht="30" customHeight="1" x14ac:dyDescent="0.25">
      <c r="A117" s="166"/>
      <c r="B117" s="167"/>
      <c r="C117" s="168"/>
      <c r="D117" s="49" t="s">
        <v>87</v>
      </c>
      <c r="E117" s="172" t="s">
        <v>239</v>
      </c>
      <c r="F117" s="173"/>
      <c r="G117" s="174"/>
      <c r="H117" s="50">
        <v>0</v>
      </c>
    </row>
    <row r="118" spans="1:11" ht="30" customHeight="1" x14ac:dyDescent="0.25">
      <c r="A118" s="166"/>
      <c r="B118" s="167"/>
      <c r="C118" s="168"/>
      <c r="D118" s="49" t="s">
        <v>93</v>
      </c>
      <c r="E118" s="172" t="s">
        <v>215</v>
      </c>
      <c r="F118" s="173"/>
      <c r="G118" s="174"/>
      <c r="H118" s="50"/>
    </row>
    <row r="119" spans="1:11" ht="30" customHeight="1" x14ac:dyDescent="0.25">
      <c r="A119" s="166"/>
      <c r="B119" s="167"/>
      <c r="C119" s="168"/>
      <c r="D119" s="49" t="s">
        <v>99</v>
      </c>
      <c r="E119" s="172" t="s">
        <v>216</v>
      </c>
      <c r="F119" s="173"/>
      <c r="G119" s="174"/>
      <c r="H119" s="50"/>
      <c r="J119" s="24"/>
    </row>
    <row r="120" spans="1:11" ht="30" customHeight="1" x14ac:dyDescent="0.25">
      <c r="A120" s="166"/>
      <c r="B120" s="167"/>
      <c r="C120" s="168"/>
      <c r="D120" s="49" t="s">
        <v>101</v>
      </c>
      <c r="E120" s="172" t="s">
        <v>217</v>
      </c>
      <c r="F120" s="173"/>
      <c r="G120" s="174"/>
      <c r="H120" s="50"/>
    </row>
    <row r="121" spans="1:11" ht="30" customHeight="1" x14ac:dyDescent="0.25">
      <c r="A121" s="166"/>
      <c r="B121" s="167"/>
      <c r="C121" s="168"/>
      <c r="D121" s="49" t="s">
        <v>152</v>
      </c>
      <c r="E121" s="172" t="s">
        <v>218</v>
      </c>
      <c r="F121" s="173"/>
      <c r="G121" s="174"/>
      <c r="H121" s="50"/>
    </row>
    <row r="122" spans="1:11" ht="30" customHeight="1" x14ac:dyDescent="0.25">
      <c r="A122" s="166"/>
      <c r="B122" s="167"/>
      <c r="C122" s="168"/>
      <c r="D122" s="49" t="s">
        <v>153</v>
      </c>
      <c r="E122" s="175" t="s">
        <v>219</v>
      </c>
      <c r="F122" s="176"/>
      <c r="G122" s="177"/>
      <c r="H122" s="50"/>
    </row>
    <row r="123" spans="1:11" ht="30" customHeight="1" x14ac:dyDescent="0.25">
      <c r="A123" s="166"/>
      <c r="B123" s="167"/>
      <c r="C123" s="168"/>
      <c r="D123" s="49" t="s">
        <v>220</v>
      </c>
      <c r="E123" s="175" t="s">
        <v>221</v>
      </c>
      <c r="F123" s="176"/>
      <c r="G123" s="177"/>
      <c r="H123" s="50"/>
    </row>
    <row r="124" spans="1:11" ht="30" customHeight="1" x14ac:dyDescent="0.25">
      <c r="A124" s="169"/>
      <c r="B124" s="170"/>
      <c r="C124" s="171"/>
      <c r="D124" s="195" t="s">
        <v>154</v>
      </c>
      <c r="E124" s="151"/>
      <c r="F124" s="152"/>
      <c r="G124" s="198">
        <f>H89+H116</f>
        <v>5296497</v>
      </c>
      <c r="H124" s="199"/>
    </row>
    <row r="125" spans="1:11" ht="30" customHeight="1" thickBot="1" x14ac:dyDescent="0.3">
      <c r="A125" s="207" t="s">
        <v>155</v>
      </c>
      <c r="B125" s="208"/>
      <c r="C125" s="208"/>
      <c r="D125" s="208"/>
      <c r="E125" s="208"/>
      <c r="F125" s="208"/>
      <c r="G125" s="209">
        <f>H87-G124</f>
        <v>41849020</v>
      </c>
      <c r="H125" s="210"/>
    </row>
    <row r="126" spans="1:11" ht="15.75" thickBot="1" x14ac:dyDescent="0.3">
      <c r="A126" s="28"/>
      <c r="B126" s="14"/>
      <c r="C126" s="14"/>
      <c r="D126" s="15"/>
      <c r="E126" s="16"/>
      <c r="F126" s="15"/>
      <c r="G126" s="15"/>
      <c r="H126" s="17"/>
      <c r="K126" s="27"/>
    </row>
    <row r="127" spans="1:11" x14ac:dyDescent="0.25">
      <c r="A127" s="54" t="s">
        <v>156</v>
      </c>
      <c r="B127" s="55"/>
      <c r="C127" s="55"/>
      <c r="D127" s="55"/>
      <c r="E127" s="55"/>
      <c r="F127" s="55"/>
      <c r="G127" s="55"/>
      <c r="H127" s="56"/>
    </row>
    <row r="128" spans="1:11" ht="30" customHeight="1" x14ac:dyDescent="0.25">
      <c r="A128" s="62" t="s">
        <v>157</v>
      </c>
      <c r="B128" s="57"/>
      <c r="C128" s="57" t="s">
        <v>158</v>
      </c>
      <c r="D128" s="57"/>
      <c r="E128" s="57" t="s">
        <v>159</v>
      </c>
      <c r="F128" s="57"/>
      <c r="G128" s="8" t="s">
        <v>160</v>
      </c>
      <c r="H128" s="18" t="s">
        <v>161</v>
      </c>
    </row>
    <row r="129" spans="1:8" ht="80.099999999999994" customHeight="1" x14ac:dyDescent="0.25">
      <c r="A129" s="110"/>
      <c r="B129" s="111"/>
      <c r="C129" s="111"/>
      <c r="D129" s="111"/>
      <c r="E129" s="111"/>
      <c r="F129" s="111"/>
      <c r="G129" s="25"/>
      <c r="H129" s="19"/>
    </row>
    <row r="130" spans="1:8" ht="15.75" thickBot="1" x14ac:dyDescent="0.3">
      <c r="A130" s="20"/>
      <c r="B130" s="9"/>
      <c r="C130" s="9"/>
      <c r="D130" s="9"/>
      <c r="E130" s="9"/>
      <c r="F130" s="9"/>
      <c r="G130" s="10"/>
      <c r="H130" s="21"/>
    </row>
    <row r="131" spans="1:8" x14ac:dyDescent="0.25">
      <c r="A131" s="54" t="s">
        <v>162</v>
      </c>
      <c r="B131" s="55"/>
      <c r="C131" s="55"/>
      <c r="D131" s="55"/>
      <c r="E131" s="55"/>
      <c r="F131" s="55"/>
      <c r="G131" s="55"/>
      <c r="H131" s="56"/>
    </row>
    <row r="132" spans="1:8" ht="30" customHeight="1" x14ac:dyDescent="0.25">
      <c r="A132" s="141" t="s">
        <v>163</v>
      </c>
      <c r="B132" s="142"/>
      <c r="C132" s="142"/>
      <c r="D132" s="142"/>
      <c r="E132" s="142"/>
      <c r="F132" s="142"/>
      <c r="G132" s="142"/>
      <c r="H132" s="143"/>
    </row>
    <row r="133" spans="1:8" ht="19.5" customHeight="1" x14ac:dyDescent="0.25">
      <c r="A133" s="181"/>
      <c r="B133" s="182"/>
      <c r="C133" s="182"/>
      <c r="D133" s="182"/>
      <c r="E133" s="182"/>
      <c r="F133" s="182"/>
      <c r="G133" s="182"/>
      <c r="H133" s="183"/>
    </row>
    <row r="134" spans="1:8" ht="25.5" x14ac:dyDescent="0.25">
      <c r="A134" s="95" t="s">
        <v>13</v>
      </c>
      <c r="B134" s="96"/>
      <c r="C134" s="96"/>
      <c r="D134" s="1" t="s">
        <v>14</v>
      </c>
      <c r="E134" s="97" t="s">
        <v>15</v>
      </c>
      <c r="F134" s="97"/>
      <c r="G134" s="97" t="s">
        <v>16</v>
      </c>
      <c r="H134" s="98"/>
    </row>
    <row r="135" spans="1:8" ht="105" customHeight="1" x14ac:dyDescent="0.25">
      <c r="A135" s="110" t="s">
        <v>164</v>
      </c>
      <c r="B135" s="111"/>
      <c r="C135" s="111"/>
      <c r="D135" s="2" t="s">
        <v>177</v>
      </c>
      <c r="E135" s="87" t="s">
        <v>190</v>
      </c>
      <c r="F135" s="88"/>
      <c r="G135" s="87" t="s">
        <v>233</v>
      </c>
      <c r="H135" s="89"/>
    </row>
    <row r="136" spans="1:8" ht="80.099999999999994" customHeight="1" x14ac:dyDescent="0.25">
      <c r="A136" s="110" t="s">
        <v>235</v>
      </c>
      <c r="B136" s="111"/>
      <c r="C136" s="111"/>
      <c r="D136" s="2" t="s">
        <v>177</v>
      </c>
      <c r="E136" s="87" t="s">
        <v>234</v>
      </c>
      <c r="F136" s="88"/>
      <c r="G136" s="87" t="s">
        <v>191</v>
      </c>
      <c r="H136" s="206"/>
    </row>
    <row r="137" spans="1:8" ht="80.099999999999994" customHeight="1" thickBot="1" x14ac:dyDescent="0.3">
      <c r="A137" s="200" t="s">
        <v>165</v>
      </c>
      <c r="B137" s="201"/>
      <c r="C137" s="201"/>
      <c r="D137" s="22" t="s">
        <v>177</v>
      </c>
      <c r="E137" s="202" t="s">
        <v>192</v>
      </c>
      <c r="F137" s="203"/>
      <c r="G137" s="204" t="s">
        <v>236</v>
      </c>
      <c r="H137" s="205"/>
    </row>
  </sheetData>
  <protectedRanges>
    <protectedRange sqref="H98:H102 H104:H112 H114:H115 H117:H123 E137:H137 A133 G136:H136 D135:D137 E135:H135 A129:H129" name="Rango2"/>
    <protectedRange sqref="A5:H5 A7:H7 A10:H10 A14 D16:E18 G16:G18 A23 A26:E26 G26:H26 D28:H28 A31:H31 D33:H33 A36:H36 A38:H38 A40:H40 A42:G42 A45:H45 A47:H47 A49:G49 A53 A62 H66:H68 H70 H72:H73 H75:H77 H79:H86 H92:H95 H98:H102 H104 D55:H58" name="Rango1"/>
  </protectedRanges>
  <mergeCells count="214">
    <mergeCell ref="B2:H2"/>
    <mergeCell ref="D124:F124"/>
    <mergeCell ref="G124:H124"/>
    <mergeCell ref="A125:F125"/>
    <mergeCell ref="G125:H125"/>
    <mergeCell ref="A137:C137"/>
    <mergeCell ref="E137:F137"/>
    <mergeCell ref="G137:H137"/>
    <mergeCell ref="A134:C134"/>
    <mergeCell ref="E134:F134"/>
    <mergeCell ref="G134:H134"/>
    <mergeCell ref="A135:C135"/>
    <mergeCell ref="E136:F136"/>
    <mergeCell ref="E135:F135"/>
    <mergeCell ref="G135:H135"/>
    <mergeCell ref="A127:H127"/>
    <mergeCell ref="A128:B128"/>
    <mergeCell ref="C128:D128"/>
    <mergeCell ref="E128:F128"/>
    <mergeCell ref="A129:B129"/>
    <mergeCell ref="C129:D129"/>
    <mergeCell ref="E129:F129"/>
    <mergeCell ref="A136:C136"/>
    <mergeCell ref="G136:H136"/>
    <mergeCell ref="A132:H132"/>
    <mergeCell ref="A133:H133"/>
    <mergeCell ref="A64:C87"/>
    <mergeCell ref="E64:G64"/>
    <mergeCell ref="E65:G65"/>
    <mergeCell ref="E66:G66"/>
    <mergeCell ref="E67:G67"/>
    <mergeCell ref="E68:G68"/>
    <mergeCell ref="E69:G69"/>
    <mergeCell ref="E93:G93"/>
    <mergeCell ref="E94:G94"/>
    <mergeCell ref="E70:G70"/>
    <mergeCell ref="E71:G71"/>
    <mergeCell ref="E111:G111"/>
    <mergeCell ref="E85:G85"/>
    <mergeCell ref="E86:G86"/>
    <mergeCell ref="D87:G87"/>
    <mergeCell ref="E82:G82"/>
    <mergeCell ref="E83:G83"/>
    <mergeCell ref="E84:G84"/>
    <mergeCell ref="E73:G73"/>
    <mergeCell ref="E100:G100"/>
    <mergeCell ref="E101:G101"/>
    <mergeCell ref="E97:G97"/>
    <mergeCell ref="E99:G99"/>
    <mergeCell ref="E102:G102"/>
    <mergeCell ref="E108:G108"/>
    <mergeCell ref="E109:G109"/>
    <mergeCell ref="E110:G110"/>
    <mergeCell ref="E103:G103"/>
    <mergeCell ref="E104:G104"/>
    <mergeCell ref="A131:H131"/>
    <mergeCell ref="E123:G123"/>
    <mergeCell ref="A88:C88"/>
    <mergeCell ref="E88:G88"/>
    <mergeCell ref="A89:C124"/>
    <mergeCell ref="E89:G89"/>
    <mergeCell ref="E90:G90"/>
    <mergeCell ref="E91:G91"/>
    <mergeCell ref="E105:G105"/>
    <mergeCell ref="E106:G106"/>
    <mergeCell ref="E107:G107"/>
    <mergeCell ref="E92:G92"/>
    <mergeCell ref="E117:G117"/>
    <mergeCell ref="E118:G118"/>
    <mergeCell ref="E119:G119"/>
    <mergeCell ref="E120:G120"/>
    <mergeCell ref="E121:G121"/>
    <mergeCell ref="E122:G122"/>
    <mergeCell ref="E112:G112"/>
    <mergeCell ref="E113:G113"/>
    <mergeCell ref="E114:G114"/>
    <mergeCell ref="E115:G115"/>
    <mergeCell ref="E116:G116"/>
    <mergeCell ref="E98:G98"/>
    <mergeCell ref="E95:G95"/>
    <mergeCell ref="E96:G96"/>
    <mergeCell ref="A56:C56"/>
    <mergeCell ref="E56:F56"/>
    <mergeCell ref="G56:H56"/>
    <mergeCell ref="A57:C57"/>
    <mergeCell ref="E57:F57"/>
    <mergeCell ref="G57:H57"/>
    <mergeCell ref="E79:G79"/>
    <mergeCell ref="E80:G80"/>
    <mergeCell ref="E81:G81"/>
    <mergeCell ref="E72:G72"/>
    <mergeCell ref="A59:H59"/>
    <mergeCell ref="A60:H60"/>
    <mergeCell ref="A61:H61"/>
    <mergeCell ref="A62:H62"/>
    <mergeCell ref="A63:C63"/>
    <mergeCell ref="E63:G63"/>
    <mergeCell ref="E74:G74"/>
    <mergeCell ref="E75:G75"/>
    <mergeCell ref="E76:G76"/>
    <mergeCell ref="E77:G77"/>
    <mergeCell ref="E78:G78"/>
    <mergeCell ref="A58:C58"/>
    <mergeCell ref="E58:F58"/>
    <mergeCell ref="G58:H58"/>
    <mergeCell ref="A53:H53"/>
    <mergeCell ref="A54:C54"/>
    <mergeCell ref="E54:F54"/>
    <mergeCell ref="G54:H54"/>
    <mergeCell ref="A55:C55"/>
    <mergeCell ref="E55:F55"/>
    <mergeCell ref="G55:H55"/>
    <mergeCell ref="A49:B49"/>
    <mergeCell ref="C49:D49"/>
    <mergeCell ref="E49:G49"/>
    <mergeCell ref="A50:H50"/>
    <mergeCell ref="A51:H51"/>
    <mergeCell ref="A52:H52"/>
    <mergeCell ref="A47:B47"/>
    <mergeCell ref="C47:D47"/>
    <mergeCell ref="E47:H47"/>
    <mergeCell ref="A48:B48"/>
    <mergeCell ref="C48:D48"/>
    <mergeCell ref="E48:G48"/>
    <mergeCell ref="A45:B45"/>
    <mergeCell ref="C45:D45"/>
    <mergeCell ref="E45:H45"/>
    <mergeCell ref="A46:B46"/>
    <mergeCell ref="C46:D46"/>
    <mergeCell ref="E46:H46"/>
    <mergeCell ref="A42:B42"/>
    <mergeCell ref="F42:G42"/>
    <mergeCell ref="A43:H43"/>
    <mergeCell ref="A44:B44"/>
    <mergeCell ref="C44:D44"/>
    <mergeCell ref="E44:H44"/>
    <mergeCell ref="A39:B39"/>
    <mergeCell ref="F39:H39"/>
    <mergeCell ref="A40:B40"/>
    <mergeCell ref="F40:H40"/>
    <mergeCell ref="A41:B41"/>
    <mergeCell ref="F41:G41"/>
    <mergeCell ref="A36:B36"/>
    <mergeCell ref="F36:H36"/>
    <mergeCell ref="A37:B37"/>
    <mergeCell ref="F37:H37"/>
    <mergeCell ref="A38:B38"/>
    <mergeCell ref="F38:H38"/>
    <mergeCell ref="A33:C33"/>
    <mergeCell ref="E33:F33"/>
    <mergeCell ref="G33:H33"/>
    <mergeCell ref="A34:H34"/>
    <mergeCell ref="A35:B35"/>
    <mergeCell ref="F35:H35"/>
    <mergeCell ref="A31:B31"/>
    <mergeCell ref="C31:D31"/>
    <mergeCell ref="E31:F31"/>
    <mergeCell ref="G31:H31"/>
    <mergeCell ref="G30:H30"/>
    <mergeCell ref="A19:H19"/>
    <mergeCell ref="A20:H20"/>
    <mergeCell ref="A21:H21"/>
    <mergeCell ref="A32:C32"/>
    <mergeCell ref="E32:F32"/>
    <mergeCell ref="G32:H32"/>
    <mergeCell ref="A28:C28"/>
    <mergeCell ref="E28:F28"/>
    <mergeCell ref="G28:H28"/>
    <mergeCell ref="A29:H29"/>
    <mergeCell ref="A30:B30"/>
    <mergeCell ref="C30:D30"/>
    <mergeCell ref="E30:F30"/>
    <mergeCell ref="A24:H24"/>
    <mergeCell ref="A27:C27"/>
    <mergeCell ref="E27:F27"/>
    <mergeCell ref="G27:H27"/>
    <mergeCell ref="A22:H22"/>
    <mergeCell ref="A23:H23"/>
    <mergeCell ref="E18:F18"/>
    <mergeCell ref="G18:H18"/>
    <mergeCell ref="A17:C17"/>
    <mergeCell ref="E17:F17"/>
    <mergeCell ref="G17:H17"/>
    <mergeCell ref="A18:C18"/>
    <mergeCell ref="A14:H14"/>
    <mergeCell ref="A15:C15"/>
    <mergeCell ref="E15:F15"/>
    <mergeCell ref="G15:H15"/>
    <mergeCell ref="A16:C16"/>
    <mergeCell ref="E16:F16"/>
    <mergeCell ref="G16:H16"/>
    <mergeCell ref="A3:H3"/>
    <mergeCell ref="B4:E4"/>
    <mergeCell ref="F4:H4"/>
    <mergeCell ref="B5:E5"/>
    <mergeCell ref="F5:H5"/>
    <mergeCell ref="A6:B6"/>
    <mergeCell ref="C6:D6"/>
    <mergeCell ref="E6:H6"/>
    <mergeCell ref="A13:H13"/>
    <mergeCell ref="A10:B10"/>
    <mergeCell ref="A7:B7"/>
    <mergeCell ref="C7:D7"/>
    <mergeCell ref="E7:H7"/>
    <mergeCell ref="A8:H8"/>
    <mergeCell ref="A9:B9"/>
    <mergeCell ref="C9:D9"/>
    <mergeCell ref="E9:F9"/>
    <mergeCell ref="G9:H9"/>
    <mergeCell ref="C10:D10"/>
    <mergeCell ref="E10:F10"/>
    <mergeCell ref="G10:H10"/>
    <mergeCell ref="A11:H11"/>
    <mergeCell ref="A12:H12"/>
  </mergeCells>
  <conditionalFormatting sqref="D137 D16:D18 D28 D33 D55:D58">
    <cfRule type="cellIs" dxfId="5" priority="1" operator="equal">
      <formula>"NO"</formula>
    </cfRule>
    <cfRule type="cellIs" dxfId="4" priority="2" operator="equal">
      <formula>"SI"</formula>
    </cfRule>
  </conditionalFormatting>
  <conditionalFormatting sqref="D135">
    <cfRule type="cellIs" dxfId="3" priority="5" operator="equal">
      <formula>"NO"</formula>
    </cfRule>
    <cfRule type="cellIs" dxfId="2" priority="6" operator="equal">
      <formula>"SI"</formula>
    </cfRule>
  </conditionalFormatting>
  <conditionalFormatting sqref="D136">
    <cfRule type="cellIs" dxfId="1" priority="3" operator="equal">
      <formula>"NO"</formula>
    </cfRule>
    <cfRule type="cellIs" dxfId="0" priority="4" operator="equal">
      <formula>"SI"</formula>
    </cfRule>
  </conditionalFormatting>
  <dataValidations count="3">
    <dataValidation type="list" allowBlank="1" showInputMessage="1" showErrorMessage="1" sqref="D135:D137 D55:D58 D33 D16:D18 D28">
      <formula1>"SI,NO"</formula1>
    </dataValidation>
    <dataValidation type="list" allowBlank="1" showInputMessage="1" showErrorMessage="1" sqref="G26">
      <formula1>"Aumento,Disminuyo,Sigue Igual"</formula1>
    </dataValidation>
    <dataValidation type="list" allowBlank="1" showInputMessage="1" showErrorMessage="1" sqref="G129:G130">
      <formula1>"Finalizado,Suspendido,En ejecución"</formula1>
    </dataValidation>
  </dataValidations>
  <hyperlinks>
    <hyperlink ref="G10" r:id="rId1"/>
  </hyperlinks>
  <printOptions horizontalCentered="1"/>
  <pageMargins left="0.19685039370078741" right="0.19685039370078741" top="0.27559055118110237" bottom="0.27559055118110237" header="0.15748031496062992" footer="0.15748031496062992"/>
  <pageSetup scale="67" orientation="portrait" r:id="rId2"/>
  <rowBreaks count="5" manualBreakCount="5">
    <brk id="18" max="16383" man="1"/>
    <brk id="50" max="16383" man="1"/>
    <brk id="59" max="16383" man="1"/>
    <brk id="87" max="16383" man="1"/>
    <brk id="126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RENDICON DE CTAS JULIO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 ALVAREZ</dc:creator>
  <cp:lastModifiedBy>Policarpa</cp:lastModifiedBy>
  <cp:lastPrinted>2018-06-08T19:02:43Z</cp:lastPrinted>
  <dcterms:created xsi:type="dcterms:W3CDTF">2015-07-23T14:58:01Z</dcterms:created>
  <dcterms:modified xsi:type="dcterms:W3CDTF">2019-08-06T15:49:18Z</dcterms:modified>
</cp:coreProperties>
</file>